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1"/>
  <workbookPr/>
  <mc:AlternateContent xmlns:mc="http://schemas.openxmlformats.org/markup-compatibility/2006">
    <mc:Choice Requires="x15">
      <x15ac:absPath xmlns:x15ac="http://schemas.microsoft.com/office/spreadsheetml/2010/11/ac" url="C:\Users\MatthewNorman\OneDrive - The Wheel\Desktop\"/>
    </mc:Choice>
  </mc:AlternateContent>
  <xr:revisionPtr revIDLastSave="0" documentId="8_{9DE89FF0-4865-4ACA-A618-7CD8621B0F6D}" xr6:coauthVersionLast="47" xr6:coauthVersionMax="47" xr10:uidLastSave="{00000000-0000-0000-0000-000000000000}"/>
  <bookViews>
    <workbookView xWindow="0" yWindow="0" windowWidth="25130" windowHeight="11750" xr2:uid="{00000000-000D-0000-FFFF-FFFF00000000}"/>
  </bookViews>
  <sheets>
    <sheet name="Sheet1" sheetId="1" r:id="rId1"/>
  </sheets>
  <definedNames>
    <definedName name="_xlnm._FilterDatabase" localSheetId="0" hidden="1">Sheet1!$A$1:$W$46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 i="1" l="1"/>
  <c r="U46" i="1"/>
  <c r="U47" i="1"/>
  <c r="U48" i="1"/>
  <c r="U49" i="1"/>
  <c r="U50" i="1"/>
  <c r="U51" i="1"/>
  <c r="U52" i="1"/>
  <c r="U53" i="1"/>
  <c r="U54" i="1"/>
  <c r="U55" i="1"/>
  <c r="U56" i="1"/>
  <c r="U57" i="1"/>
  <c r="U58" i="1"/>
  <c r="U59" i="1"/>
  <c r="U60" i="1"/>
  <c r="T45" i="1"/>
  <c r="T46" i="1"/>
  <c r="T47" i="1"/>
  <c r="T48" i="1"/>
  <c r="T49" i="1"/>
  <c r="T50" i="1"/>
  <c r="T51" i="1"/>
  <c r="T52" i="1"/>
  <c r="T53" i="1"/>
  <c r="T54" i="1"/>
  <c r="T55" i="1"/>
  <c r="T56" i="1"/>
  <c r="T57" i="1"/>
  <c r="T58" i="1"/>
  <c r="T59" i="1"/>
  <c r="T60" i="1"/>
  <c r="S45" i="1"/>
  <c r="S46" i="1"/>
  <c r="S47" i="1"/>
  <c r="S48" i="1"/>
  <c r="S49" i="1"/>
  <c r="S50" i="1"/>
  <c r="S51" i="1"/>
  <c r="S52" i="1"/>
  <c r="S53" i="1"/>
  <c r="S54" i="1"/>
  <c r="S55" i="1"/>
  <c r="S56" i="1"/>
  <c r="S57" i="1"/>
  <c r="S58" i="1"/>
  <c r="S59" i="1"/>
  <c r="S60" i="1"/>
  <c r="R45" i="1"/>
  <c r="R46" i="1"/>
  <c r="R47" i="1"/>
  <c r="R48" i="1"/>
  <c r="R49" i="1"/>
  <c r="R50" i="1"/>
  <c r="R51" i="1"/>
  <c r="R52" i="1"/>
  <c r="R53" i="1"/>
  <c r="R54" i="1"/>
  <c r="R55" i="1"/>
  <c r="R56" i="1"/>
  <c r="R57" i="1"/>
  <c r="R58" i="1"/>
  <c r="R59" i="1"/>
  <c r="R60" i="1"/>
  <c r="Q45" i="1"/>
  <c r="Q46" i="1"/>
  <c r="Q47" i="1"/>
  <c r="Q48" i="1"/>
  <c r="Q49" i="1"/>
  <c r="Q50" i="1"/>
  <c r="Q51" i="1"/>
  <c r="Q52" i="1"/>
  <c r="Q53" i="1"/>
  <c r="Q54" i="1"/>
  <c r="Q55" i="1"/>
  <c r="Q56" i="1"/>
  <c r="Q57" i="1"/>
  <c r="Q58" i="1"/>
  <c r="Q59" i="1"/>
  <c r="Q60" i="1"/>
  <c r="P45" i="1"/>
  <c r="P46" i="1"/>
  <c r="P47" i="1"/>
  <c r="P48" i="1"/>
  <c r="P49" i="1"/>
  <c r="P50" i="1"/>
  <c r="P51" i="1"/>
  <c r="P52" i="1"/>
  <c r="P53" i="1"/>
  <c r="P54" i="1"/>
  <c r="P55" i="1"/>
  <c r="P56" i="1"/>
  <c r="P57" i="1"/>
  <c r="P58" i="1"/>
  <c r="P59" i="1"/>
  <c r="P60" i="1"/>
  <c r="O45" i="1"/>
  <c r="O46" i="1"/>
  <c r="O47" i="1"/>
  <c r="O48" i="1"/>
  <c r="O49" i="1"/>
  <c r="O50" i="1"/>
  <c r="O51" i="1"/>
  <c r="O52" i="1"/>
  <c r="O53" i="1"/>
  <c r="O54" i="1"/>
  <c r="O55" i="1"/>
  <c r="O56" i="1"/>
  <c r="O57" i="1"/>
  <c r="O58" i="1"/>
  <c r="O59" i="1"/>
  <c r="O60" i="1"/>
  <c r="N45" i="1"/>
  <c r="N46" i="1"/>
  <c r="N47" i="1"/>
  <c r="N48" i="1"/>
  <c r="N49" i="1"/>
  <c r="N50" i="1"/>
  <c r="N51" i="1"/>
  <c r="N52" i="1"/>
  <c r="N53" i="1"/>
  <c r="N54" i="1"/>
  <c r="N55" i="1"/>
  <c r="N56" i="1"/>
  <c r="N57" i="1"/>
  <c r="N58" i="1"/>
  <c r="N59" i="1"/>
  <c r="N60" i="1"/>
  <c r="M45" i="1"/>
  <c r="M46" i="1"/>
  <c r="M47" i="1"/>
  <c r="M48" i="1"/>
  <c r="M49" i="1"/>
  <c r="M50" i="1"/>
  <c r="M51" i="1"/>
  <c r="M52" i="1"/>
  <c r="M53" i="1"/>
  <c r="M54" i="1"/>
  <c r="M55" i="1"/>
  <c r="M56" i="1"/>
  <c r="M57" i="1"/>
  <c r="M58" i="1"/>
  <c r="M59" i="1"/>
  <c r="M60" i="1"/>
  <c r="M44" i="1"/>
  <c r="M29" i="1"/>
  <c r="M30" i="1"/>
  <c r="M31" i="1"/>
  <c r="M32" i="1"/>
  <c r="M33" i="1"/>
  <c r="M34" i="1"/>
  <c r="M35" i="1"/>
  <c r="M36" i="1"/>
  <c r="M37" i="1"/>
  <c r="M38" i="1"/>
  <c r="M39" i="1"/>
  <c r="M40" i="1"/>
  <c r="M41" i="1"/>
  <c r="M42" i="1"/>
  <c r="M43" i="1"/>
  <c r="M9" i="1"/>
  <c r="U39" i="1"/>
  <c r="U40" i="1"/>
  <c r="U41" i="1"/>
  <c r="U42" i="1"/>
  <c r="U43" i="1"/>
  <c r="U44" i="1"/>
  <c r="U13" i="1"/>
  <c r="U14" i="1"/>
  <c r="U15" i="1"/>
  <c r="U16" i="1"/>
  <c r="U17" i="1"/>
  <c r="U18" i="1"/>
  <c r="U19" i="1"/>
  <c r="U20" i="1"/>
  <c r="U21" i="1"/>
  <c r="U22" i="1"/>
  <c r="U23" i="1"/>
  <c r="U24" i="1"/>
  <c r="U25" i="1"/>
  <c r="U26" i="1"/>
  <c r="U27" i="1"/>
  <c r="U28" i="1"/>
  <c r="U29" i="1"/>
  <c r="U30" i="1"/>
  <c r="U31" i="1"/>
  <c r="U32" i="1"/>
  <c r="U33" i="1"/>
  <c r="U34" i="1"/>
  <c r="U35" i="1"/>
  <c r="U36" i="1"/>
  <c r="U37" i="1"/>
  <c r="U38" i="1"/>
  <c r="U4" i="1" l="1"/>
  <c r="U5" i="1"/>
  <c r="U6" i="1"/>
  <c r="U7" i="1"/>
  <c r="U8" i="1"/>
  <c r="U9" i="1"/>
  <c r="U10" i="1"/>
  <c r="U11" i="1"/>
  <c r="U12" i="1"/>
  <c r="U3" i="1"/>
  <c r="S3" i="1"/>
  <c r="T4" i="1"/>
  <c r="T3" i="1"/>
  <c r="T30" i="1"/>
  <c r="T31" i="1"/>
  <c r="T32" i="1"/>
  <c r="T33" i="1"/>
  <c r="T34" i="1"/>
  <c r="T35" i="1"/>
  <c r="T36" i="1"/>
  <c r="T37" i="1"/>
  <c r="T38" i="1"/>
  <c r="T39" i="1"/>
  <c r="T40" i="1"/>
  <c r="T41" i="1"/>
  <c r="T42" i="1"/>
  <c r="T43" i="1"/>
  <c r="T44" i="1"/>
  <c r="T5" i="1"/>
  <c r="T6" i="1"/>
  <c r="T7" i="1"/>
  <c r="T8" i="1"/>
  <c r="T9" i="1"/>
  <c r="T10" i="1"/>
  <c r="T11" i="1"/>
  <c r="T12" i="1"/>
  <c r="T13" i="1"/>
  <c r="T14" i="1"/>
  <c r="T15" i="1"/>
  <c r="T16" i="1"/>
  <c r="T17" i="1"/>
  <c r="T18" i="1"/>
  <c r="T19" i="1"/>
  <c r="T20" i="1"/>
  <c r="T21" i="1"/>
  <c r="T22" i="1"/>
  <c r="T23" i="1"/>
  <c r="T24" i="1"/>
  <c r="T25" i="1"/>
  <c r="T26" i="1"/>
  <c r="T27" i="1"/>
  <c r="T28" i="1"/>
  <c r="T29" i="1"/>
  <c r="S37" i="1"/>
  <c r="S38" i="1"/>
  <c r="S39" i="1"/>
  <c r="S40" i="1"/>
  <c r="S41" i="1"/>
  <c r="S42" i="1"/>
  <c r="S43" i="1"/>
  <c r="S44" i="1"/>
  <c r="S28" i="1"/>
  <c r="S29" i="1"/>
  <c r="S30" i="1"/>
  <c r="S31" i="1"/>
  <c r="S32" i="1"/>
  <c r="S33" i="1"/>
  <c r="S34" i="1"/>
  <c r="S35" i="1"/>
  <c r="S36" i="1"/>
  <c r="S4" i="1"/>
  <c r="S5" i="1"/>
  <c r="S6" i="1"/>
  <c r="S7" i="1"/>
  <c r="S8" i="1"/>
  <c r="S9" i="1"/>
  <c r="S10" i="1"/>
  <c r="S11" i="1"/>
  <c r="S12" i="1"/>
  <c r="S13" i="1"/>
  <c r="S14" i="1"/>
  <c r="S15" i="1"/>
  <c r="S16" i="1"/>
  <c r="S17" i="1"/>
  <c r="S18" i="1"/>
  <c r="S19" i="1"/>
  <c r="S20" i="1"/>
  <c r="S21" i="1"/>
  <c r="S22" i="1"/>
  <c r="S23" i="1"/>
  <c r="S24" i="1"/>
  <c r="S25" i="1"/>
  <c r="S26" i="1"/>
  <c r="S27"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Q35" i="1"/>
  <c r="Q36" i="1"/>
  <c r="Q37" i="1"/>
  <c r="Q38" i="1"/>
  <c r="Q39" i="1"/>
  <c r="Q40" i="1"/>
  <c r="Q41" i="1"/>
  <c r="Q42" i="1"/>
  <c r="Q43" i="1"/>
  <c r="Q44"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 i="1"/>
  <c r="P38" i="1"/>
  <c r="P39" i="1"/>
  <c r="P40" i="1"/>
  <c r="P41" i="1"/>
  <c r="P42" i="1"/>
  <c r="P43" i="1"/>
  <c r="P44"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 i="1"/>
  <c r="O30" i="1"/>
  <c r="O31" i="1"/>
  <c r="O32" i="1"/>
  <c r="O33" i="1"/>
  <c r="O34" i="1"/>
  <c r="O35" i="1"/>
  <c r="O36" i="1"/>
  <c r="O37" i="1"/>
  <c r="O38" i="1"/>
  <c r="O39" i="1"/>
  <c r="O40" i="1"/>
  <c r="O41" i="1"/>
  <c r="O42" i="1"/>
  <c r="O43" i="1"/>
  <c r="O44" i="1"/>
  <c r="O4" i="1"/>
  <c r="O5" i="1"/>
  <c r="O6" i="1"/>
  <c r="O7" i="1"/>
  <c r="O8" i="1"/>
  <c r="O9" i="1"/>
  <c r="O10" i="1"/>
  <c r="O11" i="1"/>
  <c r="O12" i="1"/>
  <c r="O13" i="1"/>
  <c r="O14" i="1"/>
  <c r="O15" i="1"/>
  <c r="O16" i="1"/>
  <c r="O17" i="1"/>
  <c r="O18" i="1"/>
  <c r="O19" i="1"/>
  <c r="O20" i="1"/>
  <c r="O21" i="1"/>
  <c r="O22" i="1"/>
  <c r="O23" i="1"/>
  <c r="O24" i="1"/>
  <c r="O25" i="1"/>
  <c r="O26" i="1"/>
  <c r="O27" i="1"/>
  <c r="O28" i="1"/>
  <c r="O29" i="1"/>
  <c r="O3" i="1"/>
  <c r="N39" i="1"/>
  <c r="N40" i="1"/>
  <c r="N41" i="1"/>
  <c r="N42" i="1"/>
  <c r="N43" i="1"/>
  <c r="N4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4" i="1"/>
  <c r="N3" i="1"/>
  <c r="M3" i="1"/>
  <c r="M25" i="1"/>
  <c r="M26" i="1"/>
  <c r="M27" i="1"/>
  <c r="M28" i="1"/>
  <c r="M24" i="1" l="1"/>
  <c r="M23" i="1"/>
  <c r="M22" i="1"/>
  <c r="M21" i="1"/>
  <c r="M20" i="1"/>
  <c r="M19" i="1"/>
  <c r="M18" i="1"/>
  <c r="M17" i="1"/>
  <c r="M16" i="1"/>
  <c r="M15" i="1"/>
  <c r="M14" i="1"/>
  <c r="M13" i="1"/>
  <c r="M12" i="1"/>
  <c r="M11" i="1"/>
  <c r="M10" i="1"/>
  <c r="M8" i="1"/>
  <c r="M7" i="1"/>
  <c r="M6" i="1"/>
  <c r="M5" i="1"/>
  <c r="M4" i="1"/>
</calcChain>
</file>

<file path=xl/sharedStrings.xml><?xml version="1.0" encoding="utf-8"?>
<sst xmlns="http://schemas.openxmlformats.org/spreadsheetml/2006/main" count="759" uniqueCount="624">
  <si>
    <t>Organisation Name </t>
  </si>
  <si>
    <t>County </t>
  </si>
  <si>
    <t>Venue Website </t>
  </si>
  <si>
    <t>Venue capacity </t>
  </si>
  <si>
    <t>What setup can you provide:</t>
  </si>
  <si>
    <t>Venue Contact Person Name </t>
  </si>
  <si>
    <t>Venue Contact Email </t>
  </si>
  <si>
    <t>Venue Contact Phone </t>
  </si>
  <si>
    <t>Address</t>
  </si>
  <si>
    <t>Wheelchair accessible? </t>
  </si>
  <si>
    <t>What is available at your venue?</t>
  </si>
  <si>
    <t>Venue hire fee(s)</t>
  </si>
  <si>
    <t>Is there anything else you would like to tell us about your venue: </t>
  </si>
  <si>
    <t xml:space="preserve">Wifi </t>
  </si>
  <si>
    <t>Natural light</t>
  </si>
  <si>
    <t>Catering</t>
  </si>
  <si>
    <t>Large Screen TV</t>
  </si>
  <si>
    <t>Hybrid meeting setup</t>
  </si>
  <si>
    <t>Parking</t>
  </si>
  <si>
    <t>Close to public transport</t>
  </si>
  <si>
    <t>Flip Chart</t>
  </si>
  <si>
    <t>PA System</t>
  </si>
  <si>
    <t>Southill Hub</t>
  </si>
  <si>
    <t>Limerick</t>
  </si>
  <si>
    <t>https://southillhub.org/</t>
  </si>
  <si>
    <t>Depends of the group size - we have rooms that can cater for small to large groups - anywhere between 10 - 150</t>
  </si>
  <si>
    <t>Theatre Style ;Cabaret Style ;Classroom Style ;Boardroom Style ;</t>
  </si>
  <si>
    <t xml:space="preserve">Tom Cunningham </t>
  </si>
  <si>
    <t>reception:southillhub.org</t>
  </si>
  <si>
    <t>061603710</t>
  </si>
  <si>
    <t>Southill Hub,
O Malley Park,
Southill
Limerick
V94 X431</t>
  </si>
  <si>
    <t>Yes</t>
  </si>
  <si>
    <t>Wifi ;Natural light ;Catering ;Large Screen TV;Hybrid meeting setup ;Parking;Close to public transport;Flip Chart ;</t>
  </si>
  <si>
    <t xml:space="preserve">Per requirements - quotes will be provided </t>
  </si>
  <si>
    <t>Southill Hub is a purpose-built community facility for the local area. Since opening in
September 2008, the Hub has delivered services to the community of Southill. The Hub
runs a Youth Work Programme, which has embedded roles in Youth Employability and
Family Support. We run a community café – The Hill Café – one of the first of its kind in Limerick City. The Hill Café offers healthy nutritious food at affordable prices and also offers catering
services. The Centre also provides serviced office space for community-based
organisations working within the community. We also have a sports hall, meeting rooms
and a computer room available to community groups and community organisations.</t>
  </si>
  <si>
    <t>Inner City Enterprise CLG</t>
  </si>
  <si>
    <t>Dublin</t>
  </si>
  <si>
    <t>www.innercityenterprise.com</t>
  </si>
  <si>
    <t>Up to 30</t>
  </si>
  <si>
    <t>Boardroom Style ;Classroom Style ;Cabaret Style ;Theatre Style ;</t>
  </si>
  <si>
    <t>Brendan Finn</t>
  </si>
  <si>
    <t>info@innercityenterprise.com</t>
  </si>
  <si>
    <t>01 9061503</t>
  </si>
  <si>
    <t>49/50 Coleraine Street
Dublin 7
D07 XW62</t>
  </si>
  <si>
    <t>No</t>
  </si>
  <si>
    <t>Wifi ;Large Screen TV;Parking;Close to public transport;Flip Chart ;</t>
  </si>
  <si>
    <t>POA</t>
  </si>
  <si>
    <t>Creative Spark</t>
  </si>
  <si>
    <t>Louth</t>
  </si>
  <si>
    <t>https://creativespark.ie/</t>
  </si>
  <si>
    <t>from 8 to 100</t>
  </si>
  <si>
    <t>Theatre Style ;Cabaret Style ;Boardroom Style ;Classroom Style ;</t>
  </si>
  <si>
    <t>Barry McDonald or Sarah Daly</t>
  </si>
  <si>
    <t>hello@creativespark.ie</t>
  </si>
  <si>
    <t>042 938 5720</t>
  </si>
  <si>
    <t>Clontygora Drive
Muirhevnamor
Dundalk
Co. Louth 
A91 RW94 
and 
Creative Spark Downtown Hub
42 Clanbrassil Street
Dundalk 
Co. Louth A91 WD56</t>
  </si>
  <si>
    <t>Wifi ;Natural light ;Catering ;PA system;Large Screen TV;Hybrid meeting setup ;Parking;Close to public transport;Flip Chart ;</t>
  </si>
  <si>
    <t>From €50 to €220</t>
  </si>
  <si>
    <t>We have 4 small meeting rooms which can be combined for larger groups.
We have a large training room and also an atrium space which can be used for larger conferences / events. 
These rooms are all fully accessible.
AV equipment is available in each meeting room at no extra cost.
Tea, coffee and refreshment prices are available on request.
Costs for out of hours or weekend hire available on request.
Creative Spark provides a dedicated training, meeting and workspace facility in one of the most stylish and contemporary buildings in Dundalk.
Only 45 minutes from Dublin and minutes from the M1, Creative Spark is easily accessible and ideally situated to provide a perfect location for events of all sizes, from small one-to-one meetings to gatherings of up to one hundred people.
We have a highly creative and dynamic team which can work with you to ensure the success of your event, whether it’s team-building with your staff or launching a new product.</t>
  </si>
  <si>
    <t>GOREY YOUTH NEEDS GROUP</t>
  </si>
  <si>
    <t>Wexford</t>
  </si>
  <si>
    <t>WWW.GYNG.IE</t>
  </si>
  <si>
    <t>25</t>
  </si>
  <si>
    <t>Boardroom Style ;Cabaret Style ;</t>
  </si>
  <si>
    <t xml:space="preserve">MANDI TIGHE </t>
  </si>
  <si>
    <t>0877445232</t>
  </si>
  <si>
    <t>0539422611</t>
  </si>
  <si>
    <t>Y25T8P8</t>
  </si>
  <si>
    <t>Wifi ;Natural light ;Parking;Flip Chart ;</t>
  </si>
  <si>
    <t xml:space="preserve">50 PER DAY 
25 PER HALF DAY </t>
  </si>
  <si>
    <t>Thomas MacDonagh Museum</t>
  </si>
  <si>
    <t>Tipperary</t>
  </si>
  <si>
    <t>macdonaghmuseum.ie</t>
  </si>
  <si>
    <t>50</t>
  </si>
  <si>
    <t>Classroom Style ;Boardroom Style ;Theatre Style ;</t>
  </si>
  <si>
    <t>Karen Deane</t>
  </si>
  <si>
    <t>info@macdonaghmuseum.ie</t>
  </si>
  <si>
    <t>050542785</t>
  </si>
  <si>
    <t>Main Street
Cloughjordan
Co. Tipperary E53 EV29</t>
  </si>
  <si>
    <t>Wifi ;Natural light ;Parking;Close to public transport;Integrated sound and vision system for DVDs, Projector and screen integrated to surround sound accessed via HDMI outlet (alternative connections may be available);</t>
  </si>
  <si>
    <t>Rate card download here
https://macdonaghmuseum.ie/wp-content/uploads/2022/10/Museum-Room-Hire-Rate-Card_Oct2022.pdf</t>
  </si>
  <si>
    <t xml:space="preserve">We are within walking distance of a local branch train line servicing Dublin and Limerick. Our Local Link bus offers connections to surrounding towns including Nenagh and Roscrea. We are 15 mins off M7. A central location. </t>
  </si>
  <si>
    <t>Barnstorm Theatre Company</t>
  </si>
  <si>
    <t>Kilkenny</t>
  </si>
  <si>
    <t>barnstorm.ie</t>
  </si>
  <si>
    <t>60</t>
  </si>
  <si>
    <t>Cabaret Style ;Theatre Style ;</t>
  </si>
  <si>
    <t>Anja Terpstra</t>
  </si>
  <si>
    <t>anja@barnstorm.ie</t>
  </si>
  <si>
    <t>0567751266</t>
  </si>
  <si>
    <t>3 John's Quay, Kilkenny R95T382</t>
  </si>
  <si>
    <t>Wifi ;Natural light ;PA system;Hybrid meeting setup ;Close to public transport;Flip Chart ;</t>
  </si>
  <si>
    <t>120 a day</t>
  </si>
  <si>
    <t>Archways</t>
  </si>
  <si>
    <t>www.archways.ie</t>
  </si>
  <si>
    <t>12 to 16 people</t>
  </si>
  <si>
    <t>Boardroom Style ;</t>
  </si>
  <si>
    <t>Noel Fox</t>
  </si>
  <si>
    <t>info@archways.ie</t>
  </si>
  <si>
    <t>01-4574306</t>
  </si>
  <si>
    <t>Unit 7&amp;8, Oakfield Industrial Estate, Ninth Lock Road, Clondalkin, D22 EH52</t>
  </si>
  <si>
    <t>Wifi ;Natural light ;Large Screen TV;PA system;Hybrid meeting setup ;Parking;Close to public transport;Flip Chart ;</t>
  </si>
  <si>
    <t>€22.50 PER HOUR</t>
  </si>
  <si>
    <t>Our venue is recently renovated board room, with large screen TV and PA system.
Catering can be arranged with a local cafe.  
Free on site parking</t>
  </si>
  <si>
    <t>Royal Dublin Society (RDS)</t>
  </si>
  <si>
    <t>https://www.rds.ie/</t>
  </si>
  <si>
    <t>Depending on the event space capacity ranges from 100 to 10,000+</t>
  </si>
  <si>
    <t>Theatre Style ;Cabaret Style ;Classroom Style ;Boardroom Style ;Banquet + any thing you may require.;</t>
  </si>
  <si>
    <t>Emer McGuirk (Head of Sales)</t>
  </si>
  <si>
    <t>sales@rds.ie</t>
  </si>
  <si>
    <t>01 2407200</t>
  </si>
  <si>
    <t>RDS, Merrion Road,
Ballsbridge,
Dublin 4
D04 AK83</t>
  </si>
  <si>
    <t>Catering ;Wifi ;Parking;Close to public transport;PA system;Large Screen TV;The spaces vary and offer different tech aspects and advantages.;</t>
  </si>
  <si>
    <t>The hire fees are individual for each space, we recommend contacting sales for a comprehensive quote. our smaller rooms start from €1,441.50 to €16,082.00 all prices here are ex VAT</t>
  </si>
  <si>
    <t>We work closely with Creative Technologies Ireland (CT Ireland), who we recommend to our clients who need support on larger IT heavy events. 
Additionally we can assist with on site catering through RDS Hospitality. 
We are able to assist with any event and recommend you contact the sales team for a detailed quotation and discussion about your event requirements.</t>
  </si>
  <si>
    <t>Leitrim Volunteer Centre</t>
  </si>
  <si>
    <t>Leitrim</t>
  </si>
  <si>
    <t>https://volunteerleitrim.ie/</t>
  </si>
  <si>
    <t>10</t>
  </si>
  <si>
    <t>Josephine Stroker</t>
  </si>
  <si>
    <t xml:space="preserve">josephine@volunteerleitrim.ie </t>
  </si>
  <si>
    <t>0719622537</t>
  </si>
  <si>
    <t>Unit 3-4, Dublin Road, Townparks, Carrick-On-Shannon, Co. Leitrim, N41 TP95</t>
  </si>
  <si>
    <t>Wifi ;Natural light ;Parking;Close to public transport;Flip Chart ;</t>
  </si>
  <si>
    <t>€10 per hour</t>
  </si>
  <si>
    <t>Holywell DiverseCity Community Partnership</t>
  </si>
  <si>
    <t>Derry</t>
  </si>
  <si>
    <t>www.holywelltrust.com</t>
  </si>
  <si>
    <t>Room capacities up to: 4, 16, 25, 30 and 100</t>
  </si>
  <si>
    <t>Joseph Carlin</t>
  </si>
  <si>
    <t>joseph@holywelltrust.com</t>
  </si>
  <si>
    <t>+44 28 7126 1941</t>
  </si>
  <si>
    <t>Holywell DiverseCity Community Partnership
10-12 Bishop Street
Derry-Londonderry, BT48 6PW</t>
  </si>
  <si>
    <t>Wifi ;Natural light ;Catering ;PA system;Large Screen TV;Hybrid meeting setup ;Close to public transport;Flip Chart ;Paid parking is available nearby;</t>
  </si>
  <si>
    <t>Capacity up to 4: £12.50 p/hour, 
Capacity up to 16: £18.75 p/hour, £87.50 p/day
Capacity up to 25: £25.00 p/hour, £75.00 p/day
Capacity up to 30: £37.50 p/hour, £62.50 p/half-day, £125.00 p/day
Capacity up to 100: £50.00 p/hour, £75.00 p/half-day, £150.00 p/day</t>
  </si>
  <si>
    <t>Detailed pricing and room capacities are available in our brochure, available on our website: https://www.holywelltrust.com/hire-us</t>
  </si>
  <si>
    <t>Togra Fiontar &amp; Cultúr Uladh CTR</t>
  </si>
  <si>
    <t>Donegal</t>
  </si>
  <si>
    <t>https://www.facebook.com/profile.php?id=100010210002858</t>
  </si>
  <si>
    <t xml:space="preserve">Sports hall, up to 300 people, Library up to 50 people, Oileáin na nÓg- 20 people, Computer suite 15 Computers </t>
  </si>
  <si>
    <t>Theatre Style ;Boardroom Style ;Classroom Style ;Cabaret Style ;</t>
  </si>
  <si>
    <t>Sheila Ferry</t>
  </si>
  <si>
    <t>ionadmr@gmail.com</t>
  </si>
  <si>
    <t>0749135556 or 0830769242</t>
  </si>
  <si>
    <t>Ionad a' Phobail, Magheroarty, Gortahork, Letterkenny Co. Donegal</t>
  </si>
  <si>
    <t>Wifi ;Natural light ;PA system;Large Screen TV;Hybrid meeting setup ;Parking;Flip Chart ;Projector and screen, Tea and coffee facilities. Outdoor catering can be arranged;</t>
  </si>
  <si>
    <t>Sports hall - €15 per hour +Set-up charges up to €50 depending on what is required
Library- €15 per hour + set up , Oileán na nÓg €20 per hour, Computer suite €45 per hour.</t>
  </si>
  <si>
    <t>Ionad a' Phobail Machaire Rabhartaigh is conveniently situated on the access road to Magheroarty Beach and Pier with ferries to Tory Island and Inis Boffin Island. The centre also has a playground,
Togra Fiontar &amp; cultúr Uladh also own and Manage Teach Mhicí Mac Gabhann, a heritage cottage that is also available to hire. An excellent location for filming also.</t>
  </si>
  <si>
    <t>Knockmore Rathduff Economic &amp; Social Development Company</t>
  </si>
  <si>
    <t>Mayo</t>
  </si>
  <si>
    <t>www.knockmore.ie</t>
  </si>
  <si>
    <t>1-400</t>
  </si>
  <si>
    <t>Ann Moore</t>
  </si>
  <si>
    <t>administrator@knockmore.ie</t>
  </si>
  <si>
    <t>0949258016</t>
  </si>
  <si>
    <t>Knockmore, Ballina, Co.Mayo F26F803</t>
  </si>
  <si>
    <t>Wifi ;Natural light ;Catering ;PA system;Large Screen TV;Parking;Flip Chart ;Projector;</t>
  </si>
  <si>
    <t>€10.00 - €150.00</t>
  </si>
  <si>
    <t xml:space="preserve">The Knockmore Recreation and Resource Centre sits on the scenic surrounds of the beautiful Lough Conn. With meeting rooms, offices to rent, hot desks and large conference/activity halls, we are ideally situated for all your social and business needs.  </t>
  </si>
  <si>
    <t>Carmichael</t>
  </si>
  <si>
    <t>www.carmichaelireland.ie</t>
  </si>
  <si>
    <t>Range from 2 - 50</t>
  </si>
  <si>
    <t>Sam Dwan</t>
  </si>
  <si>
    <t>mainoffice@carmichaelireland.ie</t>
  </si>
  <si>
    <t>01 8735702</t>
  </si>
  <si>
    <t>Carmichael House
4-7 North Brunswick Street, 
Dublin 7, 
D07 RHA8</t>
  </si>
  <si>
    <t>Wifi ;Natural light ;Catering ;Large Screen TV;PA system;Hybrid meeting setup ;Parking;Close to public transport;Flip Chart ;</t>
  </si>
  <si>
    <t>Vary depending on space</t>
  </si>
  <si>
    <t xml:space="preserve">Garden area and garden meeting rooms.  </t>
  </si>
  <si>
    <t xml:space="preserve">Irish Girl Guides </t>
  </si>
  <si>
    <t>www.irishgirlguides.ie</t>
  </si>
  <si>
    <t xml:space="preserve">2 Rooms for hire room first is a board style room with 8 -12 sitting  Second is a large fits 25 to 30 sitting or 30 /40 theatre style </t>
  </si>
  <si>
    <t>Theatre Style ;Boardroom Style ;Classroom Style ;</t>
  </si>
  <si>
    <t xml:space="preserve">Administrator </t>
  </si>
  <si>
    <t>info@irishgirlguides.ie</t>
  </si>
  <si>
    <t>01 6683898</t>
  </si>
  <si>
    <t xml:space="preserve">Irish Girl Guides National Training Ctr.,
Unit 2, The Square Industrial Complex, Belgard Square East, Tallaght, Dublin D24 FEX5
</t>
  </si>
  <si>
    <t>Close to public transport;Hybrid meeting setup ;Large Screen TV;Wifi ;Parking;kitchen;</t>
  </si>
  <si>
    <t xml:space="preserve">TBC </t>
  </si>
  <si>
    <t xml:space="preserve">It is very close to the Luas line and the square - short walking distance </t>
  </si>
  <si>
    <t>benchspace Cork</t>
  </si>
  <si>
    <t>Cork</t>
  </si>
  <si>
    <t>https://benchspacecork.ie/</t>
  </si>
  <si>
    <t>Hilda De Lacy</t>
  </si>
  <si>
    <t>hello@benchspacecork.ie</t>
  </si>
  <si>
    <t>0858476232</t>
  </si>
  <si>
    <t>Unit B1B, Marina Commercial Park, Cork, T12KRH7</t>
  </si>
  <si>
    <t>Wifi ;Natural light ;Large Screen TV;Hybrid meeting setup ;Parking;Close to public transport;</t>
  </si>
  <si>
    <t>Prices ex vat
Per Hour - 25
Half / Day 4 hours - 150
Full Day 8 hours - 200</t>
  </si>
  <si>
    <t>The Ballinglen Museum @The Ballinglen Arts Foundation</t>
  </si>
  <si>
    <t>www.ballinglenartsfoundation.org</t>
  </si>
  <si>
    <t>12</t>
  </si>
  <si>
    <t>Úna Forde</t>
  </si>
  <si>
    <t>unaforde.baf@gmail.com</t>
  </si>
  <si>
    <t>0851742956</t>
  </si>
  <si>
    <t>Main Street, Ballycastle, Co Mayo F26 X5N3</t>
  </si>
  <si>
    <t>Wifi ;Natural light ;Catering ;Large Screen TV;Hybrid meeting setup ;Parking;</t>
  </si>
  <si>
    <t>€80 per day</t>
  </si>
  <si>
    <t>The setting has beautiful views of the ocean and is a Museum with 2 exhibition rooms. The meeting room can be closed off from the Main Gallery making it private. Tea/Coffee facilities are available.</t>
  </si>
  <si>
    <t>Kerry Mental Health Association CLG</t>
  </si>
  <si>
    <t>Kerry</t>
  </si>
  <si>
    <t>www.KerryMentalHealth.ie</t>
  </si>
  <si>
    <t>5 to 50 people (multiple room options)</t>
  </si>
  <si>
    <t>John Drummey</t>
  </si>
  <si>
    <t>rosscafe@kerrymentalhealth.ie</t>
  </si>
  <si>
    <t>0646631009</t>
  </si>
  <si>
    <t>Former Ross Products Factory
Upper Lewis Road
Killarney
Co Kerry
V93Y0YC</t>
  </si>
  <si>
    <t>Wifi ;Natural light ;Catering ;Large Screen TV;Hybrid meeting setup ;Parking;Flip Chart ;Close to public transport;PA system;</t>
  </si>
  <si>
    <t>Hourly Rates from €20 to €25 and Daily Rate from €65 to €100, depending on room size, (€150 per day at weekends/Bank Holidays)</t>
  </si>
  <si>
    <t xml:space="preserve">The Ross Cafe on site is open 9.30am to 4pm Monday to Thursday and 9.30am to 2pm on Friday. Tea/coffee facilities and refreshments available on request for meetings held outside normal hours. Two days cancellation required. Weekend rates subject to a minimum of 20 people. </t>
  </si>
  <si>
    <t>Kilmovee Community Housing CLG</t>
  </si>
  <si>
    <t>https://kilmovee.ie/kcc/</t>
  </si>
  <si>
    <t>100+</t>
  </si>
  <si>
    <t>Trisha Duffy</t>
  </si>
  <si>
    <t>ccadmin@kilmovee.ie</t>
  </si>
  <si>
    <t>0949649484</t>
  </si>
  <si>
    <t>F45WY80</t>
  </si>
  <si>
    <t>Wifi ;Natural light ;PA system;Hybrid meeting setup ;Parking;Flip Chart ;Large Screen TV;While we do not do in house catering we can arrange for caterers to come in if needed.;</t>
  </si>
  <si>
    <t>There are 5 different rooms from the Main Hall to a Thatch Cottage, prices vary per venue.</t>
  </si>
  <si>
    <t xml:space="preserve">We also have an Astro Turf that can cater to football groups and a 750m Loop Walk with exercise equipment that can be used by walking clubs.  
</t>
  </si>
  <si>
    <t xml:space="preserve">Outcomers </t>
  </si>
  <si>
    <t>www.outcomers.org</t>
  </si>
  <si>
    <t xml:space="preserve">50 people </t>
  </si>
  <si>
    <t>Theatre Style ;Cabaret Style ;Boardroom Style ;</t>
  </si>
  <si>
    <t>Bernardine Quinn</t>
  </si>
  <si>
    <t>admin@outcomers.org</t>
  </si>
  <si>
    <t>MOB: 087 62 000 21        Office:   042 93 29816</t>
  </si>
  <si>
    <t xml:space="preserve">8 Roden Place 
 Dundalk 
 Co.Louth </t>
  </si>
  <si>
    <t>Wifi ;Natural light ;Catering ;Large Screen TV;Close to public transport;Flip Chart ;Outdoor space ;Hybrid meeting setup ;PA system;</t>
  </si>
  <si>
    <t xml:space="preserve">€20 per hour </t>
  </si>
  <si>
    <t>Our services has just been renovated and we are just not back in yet, we will be taking booking from the end of February 2024</t>
  </si>
  <si>
    <t>Charleville Community Sports Complex</t>
  </si>
  <si>
    <t>https://ccsc.ie/</t>
  </si>
  <si>
    <t>100</t>
  </si>
  <si>
    <t>Floodlit pitches suitable for sports and recreation , kids party's ;</t>
  </si>
  <si>
    <t>Eddy O'Shaughnessy</t>
  </si>
  <si>
    <t>eddyoshaughnessy@gmail.com</t>
  </si>
  <si>
    <t>087-2554559</t>
  </si>
  <si>
    <t>Moatville , Limerick Rd , Charleville , Co Cork</t>
  </si>
  <si>
    <t xml:space="preserve">50 euro per hour </t>
  </si>
  <si>
    <t>Lisdoonvarna Fáilte</t>
  </si>
  <si>
    <t>Clare</t>
  </si>
  <si>
    <t>lisdoonvarnafailte.ie</t>
  </si>
  <si>
    <t>220 seatings for the hall, 60 seatings for the foyer.</t>
  </si>
  <si>
    <t>Sarah (manager); Marie (administrator)</t>
  </si>
  <si>
    <t>lisdoonfailte@gmail.com</t>
  </si>
  <si>
    <t>0657075644 / 0861250111</t>
  </si>
  <si>
    <t xml:space="preserve">Lisdoonvarna Fáilte, The Pavilion, Lisdoonvarna, Co Clare, V95 YW1C </t>
  </si>
  <si>
    <t>Wifi ;Natural light ;Large Screen TV;Parking;Close to public transport;PA system;Catering ;Hybrid meeting setup ;Flip Chart ;</t>
  </si>
  <si>
    <t xml:space="preserve">VENUE FEES FOR 2023
OFF PEAK: MONDAY TO FRIDAY  9am - 5pm
PAVILION HALL		COMMUNITY GROUP			€ 20
				PRIVATE/SOCIAL			€ 25
				BUSINESS				€ 45
FOYER				COMMUNITY GROUP			€ 15
				PRIVATE/SOCIAL			€ 20
				BUSINESS				€ 30
PEAK: MONDAY TO FRIDAY 5pm - 11.30pm / ALL DAY SATURDAY &amp; SUNDAY
PAVILION HALL		COMMUNITY GROUP			€ 30
				PRIVATE/SOCIAL			€ 40
				BUSINESS (less than 50 people)	€ 50
BUSINESS (more than 50 people)	€ 75
LARGE/COMMERCIAL EVENT	€TBA* 
FOYER				COMMUNITY GROUP			€ 15
				PRIVATE/SOCIAL			€ 25
				BUSINESS				€ 40
</t>
  </si>
  <si>
    <t>Lisdoonvarna Fáilte CLG is a non-profit social enterprise in the Lisdoonvarna area of North Clare.</t>
  </si>
  <si>
    <t>The Glens Centre</t>
  </si>
  <si>
    <t>http://www.theglenscentre.com</t>
  </si>
  <si>
    <t>130</t>
  </si>
  <si>
    <t>Bredna Murray</t>
  </si>
  <si>
    <t>director@theglenscentre.com</t>
  </si>
  <si>
    <t>071-985-5833</t>
  </si>
  <si>
    <t>Newline, Manorhamilton, F91-YK5R</t>
  </si>
  <si>
    <t>Wifi ;PA system;Natural light ;Parking;Flip Chart ;Screen for film or presentation;Catering ;Hybrid meeting setup ;Close to public transport;</t>
  </si>
  <si>
    <t>varies depending on space being used and for period of time</t>
  </si>
  <si>
    <t xml:space="preserve">The Glens Centre is a gorgeously intimate venue housed in a converted church in Manorhamilton. Our performance space seats up to 130, has excellent natural acoustics and superb technical facilities. The Glens also houses recording facilities and self catering accommodation for visiting performers and short term lettings.
We host a wide ranging programme including the best of contemporary, world, traditional and folk music as well as a feast of theatre, readings, children’s events, Irish language events and cinema.
In addition to the cultural activities hosted by the Glens, the centre is a flagship building in the town of Manorhamilton, which welcomes all groups and individuals to enjoy the space, the excellent acoustics, and the beautiful surroundings.
</t>
  </si>
  <si>
    <t>Galway Centre for Independent Living CLG</t>
  </si>
  <si>
    <t>Galway</t>
  </si>
  <si>
    <t>https://gcil.ie/</t>
  </si>
  <si>
    <t>10-12 in boardroom format</t>
  </si>
  <si>
    <t>Boardroom Style ;Classroom Style ;</t>
  </si>
  <si>
    <t>Philip Hendrick</t>
  </si>
  <si>
    <t>info@gcil.ie</t>
  </si>
  <si>
    <t>091 773810</t>
  </si>
  <si>
    <t>Unit 53 Briarhill Business Park, Galway H91 X4VR</t>
  </si>
  <si>
    <t>Large Screen TV;Parking;Close to public transport;Flip Chart ;Meeting room airconditioned and wheelchair friendly . Projector and screen also availble;</t>
  </si>
  <si>
    <t>Quotation available on request</t>
  </si>
  <si>
    <t>Our premises is totally wheelchair friendly with 3 wheelchair accessible bathrooms. Our meeting room is fully air conditioned, with tea and coffee making facilities on site, and a reliable coffee shop/catering supplier nearby.</t>
  </si>
  <si>
    <t>Outhouse LGBTQ+ Centre</t>
  </si>
  <si>
    <t>https://outhouse.ie/venue-hire</t>
  </si>
  <si>
    <t>Mark Molloy</t>
  </si>
  <si>
    <t>venue@outhouse.ie</t>
  </si>
  <si>
    <t>018734999</t>
  </si>
  <si>
    <t>105 Capel Street,
Dublin 1
D01 R290</t>
  </si>
  <si>
    <t>A Stannah outdoor stairlift facilitates access to certain event spaces. Full accessibility guidance available at https://www.outhouse.ie/accessibility</t>
  </si>
  <si>
    <t>Wifi ;Natural light ;Catering ;Close to public transport;Flip Chart ;Large Screen TV;Hybrid meeting setup ;PA system;</t>
  </si>
  <si>
    <t>Fees are offered at variable rates depending on the space booked and the duration of the booking. Nonprofits and community organisations can benefit from competitive sliding-scale rates. Current rates can be found at https://outhouse.ie/terms</t>
  </si>
  <si>
    <t>Outhouse LGBTQ+ Centre is a unique and vibrant space conveniently located in Dublin city centre on Capel Street. Our historic and beautiful Georgian building, one of the first to be built in Dublin in the 1770s, boasts a variety of spaces that can accommodate your needs, including a relaxed Library, a period drawing room called the Red Room, and a multi-purpose audiovisual space in the Theatre.</t>
  </si>
  <si>
    <t>Johnstown Castle Estate, Museum and Gardens</t>
  </si>
  <si>
    <t>https://johnstowncastle.ie/</t>
  </si>
  <si>
    <t>65</t>
  </si>
  <si>
    <t>Theatre Style ;Classroom Style ;Boardroom Style ;</t>
  </si>
  <si>
    <t>Eoin Ennis</t>
  </si>
  <si>
    <t>e.ennis@irishheritagetrust.ie</t>
  </si>
  <si>
    <t>053 91 84671</t>
  </si>
  <si>
    <t xml:space="preserve">Oldtown Ln, Johnstown Castle Estate, Co. Wexford, Y35 HP22. </t>
  </si>
  <si>
    <t>Wifi ;Natural light ;Large Screen TV;Hybrid meeting setup ;Parking;Close to public transport;Flip Chart ;Catering ;</t>
  </si>
  <si>
    <t xml:space="preserve">Varies depending on room </t>
  </si>
  <si>
    <t>Bundoran Community Development CLG</t>
  </si>
  <si>
    <t>https://www.bundorancommunitycentre.com/</t>
  </si>
  <si>
    <t>Up to 85 in largest room</t>
  </si>
  <si>
    <t>Danielle Carty</t>
  </si>
  <si>
    <t>bundorancommunitycentre@gmail.com</t>
  </si>
  <si>
    <t>0834318743</t>
  </si>
  <si>
    <t>Main Street
Bundoran
Donegal
F94RH33</t>
  </si>
  <si>
    <t>Wifi ;Natural light ;PA system;Large Screen TV;Close to public transport;Parking;Flip Chart ;</t>
  </si>
  <si>
    <t xml:space="preserve">Contact Centre for details, as we different size rooms and offer different rates.  Rates available are also hourly, half day and full day.  </t>
  </si>
  <si>
    <t xml:space="preserve">Communications &amp; Guidance Institute </t>
  </si>
  <si>
    <t>Offaly</t>
  </si>
  <si>
    <t xml:space="preserve">Under construction </t>
  </si>
  <si>
    <t>40</t>
  </si>
  <si>
    <t xml:space="preserve">Alice Kelly </t>
  </si>
  <si>
    <t xml:space="preserve">cgi@mail.com </t>
  </si>
  <si>
    <t>0852534711</t>
  </si>
  <si>
    <t>The Old Bank, Church Street, Clara, Offaly.
R35 FW72</t>
  </si>
  <si>
    <t xml:space="preserve">negotiable </t>
  </si>
  <si>
    <t xml:space="preserve">High ceilings </t>
  </si>
  <si>
    <t>Sonairte Eco Centre</t>
  </si>
  <si>
    <t>Meath</t>
  </si>
  <si>
    <t>www.sonairte.ie</t>
  </si>
  <si>
    <t>We have two rooms available for hire. The Yoga room is a small room full of natural light that is suited for small groups up to 12 people. We also have our Long Hall which has a large screen, surround sound system and capacity for up to 40 people.</t>
  </si>
  <si>
    <t>Theatre Style ;Boardroom Style ;</t>
  </si>
  <si>
    <t>Paul Reilly</t>
  </si>
  <si>
    <t>hello@sonairte.ie</t>
  </si>
  <si>
    <t>(041) 982 7572</t>
  </si>
  <si>
    <t>The Ninch, Laytown, Co. Meath, A92 D9XH</t>
  </si>
  <si>
    <t>While we are working on making Sonairte fully wheelchair accessible there are still some areas that need to be upgraded to allow full access.</t>
  </si>
  <si>
    <t>Wifi ;Natural light ;Catering ;Hybrid meeting setup ;Parking;Flip Chart ;Large Screen TV;We have projector that is available along with a surround sound system in our Long Hall.;</t>
  </si>
  <si>
    <t>We hire the Yoga room on a hourly rate but this can be discussed, usually it is €20 per hour.
The Long Hall is rented on a half day for €60 or €120 for a full day.</t>
  </si>
  <si>
    <t>Sonairte also has a walled organic garden that dates back to the 16th century along with a lovely nature walk which takes in fantastic views of the River Nanny. Towards the end of the walk there is a great view point of the historic Ballygarth castle which is full of fascinating local legends. Also on the trail we have a Rath which dates back over 4,000 years and has been recently excavated. Both the garden and trail offer a great opportunity for those looking for a leisurely walk through nature and is prefect for offering a break during long meetings!</t>
  </si>
  <si>
    <t>Fota House, Arboretum &amp; Gardens an Irish Heritage Trust property</t>
  </si>
  <si>
    <t>www.fotahouse.com</t>
  </si>
  <si>
    <t>80</t>
  </si>
  <si>
    <t>Theatre Style ;Cabaret Style ;</t>
  </si>
  <si>
    <t>Catherine Murphy</t>
  </si>
  <si>
    <t>info@fotahouse.com</t>
  </si>
  <si>
    <t>021 4815543</t>
  </si>
  <si>
    <t>Fota Island, Carrigtwohill, Co. Cork T45 P295</t>
  </si>
  <si>
    <t>From €650 &amp; VAT</t>
  </si>
  <si>
    <t xml:space="preserve">Northridge House Education &amp; Research Centre at St. Luke's Home </t>
  </si>
  <si>
    <t>www.northridgehouse.ie</t>
  </si>
  <si>
    <t xml:space="preserve">60 </t>
  </si>
  <si>
    <t>Claire Coakley</t>
  </si>
  <si>
    <t xml:space="preserve">info@northridgehouse.ie </t>
  </si>
  <si>
    <t xml:space="preserve">021 4536551 </t>
  </si>
  <si>
    <t>Castle Road, Mahon, Cork. T12 H970</t>
  </si>
  <si>
    <t>Wifi ;Natural light ;PA system;Large Screen TV;Parking;Close to public transport;Flip Chart ;</t>
  </si>
  <si>
    <t xml:space="preserve">Please contact the centre for pricing details </t>
  </si>
  <si>
    <t>All income generated goes straight back into St. Luke’s Home which is a registered charity, and so in choosing Northridge House, you are directly contributing to Alzheimer’s Care at The
Home.</t>
  </si>
  <si>
    <t>Ballyroan Community Centre</t>
  </si>
  <si>
    <t>BCYC.ie</t>
  </si>
  <si>
    <t>200</t>
  </si>
  <si>
    <t>Mark Garvey or Cosmin Popa</t>
  </si>
  <si>
    <t>manager@bcyc.ie or enquiries@bcyc.ie</t>
  </si>
  <si>
    <t xml:space="preserve">01 4958576 </t>
  </si>
  <si>
    <t>Marian Road Rathfarnham</t>
  </si>
  <si>
    <t>Wifi ;Parking;Close to public transport;Large Screen TV;PA system;Catering ;</t>
  </si>
  <si>
    <t>Euro 28 -38 p /hr</t>
  </si>
  <si>
    <t>We have various rooms, from small rooms to a large hall, therefore depending on the need this will play a part on the room required, the additional needs of the booking, price and so on!</t>
  </si>
  <si>
    <t xml:space="preserve">Strokestown Park </t>
  </si>
  <si>
    <t>Roscommon</t>
  </si>
  <si>
    <t>https://strokestownpark.ie/</t>
  </si>
  <si>
    <t xml:space="preserve">Tony Aspel </t>
  </si>
  <si>
    <t>t.aspel@irishheritagetrust.ie</t>
  </si>
  <si>
    <t>0719633013</t>
  </si>
  <si>
    <t>Strokestown Park House, Cloonradoon, Strokestown, Co. Roscommon, F42 H282</t>
  </si>
  <si>
    <t>Certain rooms however not all</t>
  </si>
  <si>
    <t>Wifi ;Catering ;PA system;Large Screen TV;Hybrid meeting setup ;Parking;Flip Chart ;Close to public transport;</t>
  </si>
  <si>
    <t>Depending on the duration and space needed.
Meeting spaces from €200</t>
  </si>
  <si>
    <t>Garden access and museum tours are available with bookings. All catering is provided on-site.</t>
  </si>
  <si>
    <t>Hospital Family Resource Centre</t>
  </si>
  <si>
    <t>www.hospitalfrc.com</t>
  </si>
  <si>
    <t>Training room capacity approx. 20 people</t>
  </si>
  <si>
    <t>Mary McGrath</t>
  </si>
  <si>
    <t>hospitalfrc@gmail.com</t>
  </si>
  <si>
    <t>061383884</t>
  </si>
  <si>
    <t>Knockainey Road, Hospital, Co. Limerick V35 RP26.</t>
  </si>
  <si>
    <t>Wifi ;Natural light ;Catering ;Large Screen TV;Parking;Close to public transport;Flip Chart ;</t>
  </si>
  <si>
    <t xml:space="preserve">€80 full day.  €40 half day/ evening.  </t>
  </si>
  <si>
    <t xml:space="preserve">We are based in rural East County Limerick approx. 30 minutes by bus from Limerick train station.  We offer a tea/ coffee area and fully equipped training rooms, with administrative support.  </t>
  </si>
  <si>
    <t>Christ Church Cathedral</t>
  </si>
  <si>
    <t>www.christchurchcathedral.ie</t>
  </si>
  <si>
    <t>525</t>
  </si>
  <si>
    <t>Theatre Style ;Boardroom Style ;Dining on banquet tables or round tables;</t>
  </si>
  <si>
    <t>Shawn Talbot</t>
  </si>
  <si>
    <t>events@christchurch.ie</t>
  </si>
  <si>
    <t>016778099</t>
  </si>
  <si>
    <t>Christchurch Place, D08TF98</t>
  </si>
  <si>
    <t>Some spaces</t>
  </si>
  <si>
    <t>Wifi ;Natural light ;Catering ;PA system;Close to public transport;</t>
  </si>
  <si>
    <t>750-13000</t>
  </si>
  <si>
    <t>Located at the edge of Temple Bar with shops, cafes, bars and restaurants, the Cathedral is at the heart of Dublin City. Christ Church Cathedral is almost 1000 years old and was originally a Viking Church. The history of Christ Church Cathedral reflects the history, both religious and political, of Ireland. The Cathedral Crypt dates to the late 11th century. It is the oldest building in continuous use in Dublin.
Our Henry Roe Room can be used for lectures and meetings for up to 100 people.
Our Crypt can be used for standing receptions for up to 250 or a seated dinner for up to 120.
Our Nave can be used for lectures of up to 525, standing receptions up to 400 or seated dinners up to 250.</t>
  </si>
  <si>
    <t xml:space="preserve">Baldoyleforum CLG </t>
  </si>
  <si>
    <t>http://baldoyleforum.ie/</t>
  </si>
  <si>
    <t>20</t>
  </si>
  <si>
    <t xml:space="preserve">Liz Turner </t>
  </si>
  <si>
    <t xml:space="preserve">baldoyleevents@gmail.com </t>
  </si>
  <si>
    <t>018395338</t>
  </si>
  <si>
    <t>Baldoyle Community Hall
Main Street
Baldoyle
D13 KK55
01 8395338
www.baldoyleforum.ie</t>
  </si>
  <si>
    <t>Wifi ;Natural light ;Close to public transport;Flip Chart ;Large Screen TV;</t>
  </si>
  <si>
    <t xml:space="preserve">€20 a hour </t>
  </si>
  <si>
    <t xml:space="preserve">We are  a very warm and freindly community based venue. We are Keen to be Green, all waste recycled, reception available and tea/coffee available. </t>
  </si>
  <si>
    <t>Ennis ETNS</t>
  </si>
  <si>
    <t>www.eetns.ie</t>
  </si>
  <si>
    <t>Boardroom Style ;Classroom Style ;Cabaret Style ;</t>
  </si>
  <si>
    <t>David Quinn</t>
  </si>
  <si>
    <t>info@eetns.ie</t>
  </si>
  <si>
    <t>0656820070</t>
  </si>
  <si>
    <t>Gort Road,
Ennis,
Co.Clare.
V95KP29</t>
  </si>
  <si>
    <t>Wifi ;Natural light ;Large Screen TV;Parking;Flip Chart ;</t>
  </si>
  <si>
    <t>Classroom rental:
Hourly rate: €20
Half day(up to 4 hours): €60
Full day rate: €120</t>
  </si>
  <si>
    <t>We are a primary school in Ennis, with three classrooms available to rent at any one time. Two of the rooms are standard 60m2 areas while one room is more substantial in size at 75m2.</t>
  </si>
  <si>
    <t>Cherrywood ETNS</t>
  </si>
  <si>
    <t>www.cherrywoodetns.ie</t>
  </si>
  <si>
    <t>500</t>
  </si>
  <si>
    <t>Theatre Style ;</t>
  </si>
  <si>
    <t>Joe Lennon</t>
  </si>
  <si>
    <t>office@cherrywoodetns.ie</t>
  </si>
  <si>
    <t>015240131</t>
  </si>
  <si>
    <t>Cherrywood,
Dublin 18
D18Y48H</t>
  </si>
  <si>
    <t>Wifi ;Natural light ;Catering ;PA system;Large Screen TV;Hybrid meeting setup ;Parking;Close to public transport;</t>
  </si>
  <si>
    <t>€40 per hour
Day rates available</t>
  </si>
  <si>
    <t>Goatstown Educate Together National School</t>
  </si>
  <si>
    <t>www.goatstownetns.ie</t>
  </si>
  <si>
    <t>Not sure</t>
  </si>
  <si>
    <t>Theatre Style ;Classroom Style ;</t>
  </si>
  <si>
    <t>Diane Devereux</t>
  </si>
  <si>
    <t>principal@goatstownetns.ie</t>
  </si>
  <si>
    <t>0873878592</t>
  </si>
  <si>
    <t>Notre Dame Campus, Upper Churchtown Road, Dublin 14, D14Y563.</t>
  </si>
  <si>
    <t>Wifi ;Parking;Close to public transport;Natural light ;Large Screen TV;Primary school with school hall and stage;</t>
  </si>
  <si>
    <t>negotiable depending on needs, frequency etc.</t>
  </si>
  <si>
    <t>Limerick ETSS</t>
  </si>
  <si>
    <t>www.limericketss.ie</t>
  </si>
  <si>
    <t xml:space="preserve">1000 pupil school </t>
  </si>
  <si>
    <t>Eoin Shinners</t>
  </si>
  <si>
    <t>principal@limericketss.ie</t>
  </si>
  <si>
    <t>0833597900</t>
  </si>
  <si>
    <t>Limerick ETSS
Groody Road
Towlerton
Castletroy 
Limerick 
V94 32H4</t>
  </si>
  <si>
    <t xml:space="preserve">Negotiable </t>
  </si>
  <si>
    <t xml:space="preserve">New school, state of art facility </t>
  </si>
  <si>
    <t>Aston Village ETNS</t>
  </si>
  <si>
    <t>www.astonvillageetns.com</t>
  </si>
  <si>
    <t>Theatre Style ;Cabaret Style ;Classroom Style ;</t>
  </si>
  <si>
    <t>Pauline Loreille</t>
  </si>
  <si>
    <t>principal@astonvillageetns.com</t>
  </si>
  <si>
    <t>0419849001</t>
  </si>
  <si>
    <t>Dunlin St., Aston Village, Drogheda, Co. Louth A92 DR44</t>
  </si>
  <si>
    <t xml:space="preserve">Depends on the size of the room and how many hours. </t>
  </si>
  <si>
    <t>Powerstown ETNS</t>
  </si>
  <si>
    <t>www.powerstownet.com</t>
  </si>
  <si>
    <t>16 classrooms &amp; hall</t>
  </si>
  <si>
    <t>Helen Trench</t>
  </si>
  <si>
    <t>principal@powerstownet.com</t>
  </si>
  <si>
    <t>01 8272018</t>
  </si>
  <si>
    <t>Powerstown Rd, Tyrrelstown, D15VR80</t>
  </si>
  <si>
    <t>Wifi ;Natural light ;PA system;Large Screen TV;Parking;Flip Chart ;</t>
  </si>
  <si>
    <t>Dependent on facilities required ie hall / classrooms etc</t>
  </si>
  <si>
    <t>Carlow Educate Together</t>
  </si>
  <si>
    <t>Carlow</t>
  </si>
  <si>
    <t>carloweducatetogether.ie</t>
  </si>
  <si>
    <t>150</t>
  </si>
  <si>
    <t>Theatre Style ;Boardroom Style ;Classroom Style ;Polydome;</t>
  </si>
  <si>
    <t>Simon Lewis</t>
  </si>
  <si>
    <t>simon@carloweducatetogether.ie</t>
  </si>
  <si>
    <t>0599137541</t>
  </si>
  <si>
    <t>Bestfield,
Athy Road
Carlow
R93TW74</t>
  </si>
  <si>
    <t>Wifi ;Natural light ;Large Screen TV;Parking;</t>
  </si>
  <si>
    <t>Depends on needs and size of venue. We have a number of options including two halls, breakout rooms, classrooms, a polydome, outdoor classrooms, etc.</t>
  </si>
  <si>
    <t>We are a primary schools so events would have to take place outside of school time</t>
  </si>
  <si>
    <t>Claregalway Educate Together National School</t>
  </si>
  <si>
    <t>www.claregalwayet.ie</t>
  </si>
  <si>
    <t>hall - 200, several classrooms capacity 25</t>
  </si>
  <si>
    <t>Theatre Style, Caberet, Boardroom Style, Classroom Style</t>
  </si>
  <si>
    <t>Aoife Winston</t>
  </si>
  <si>
    <t>info@claregalwayet.ie</t>
  </si>
  <si>
    <t>091798356</t>
  </si>
  <si>
    <t>Lakeview, Claregalway, Galway, H91F5EH</t>
  </si>
  <si>
    <t>Wifi ;Natural light ;PA system;Large Screen TV;Catering ;Hybrid meeting setup ;Parking;Flip Chart ;hall, large outdoor grounds;</t>
  </si>
  <si>
    <t xml:space="preserve">large hall - from 30 per hour depending on size of group 
classrooms - from 20 per hour depending on size of group </t>
  </si>
  <si>
    <t xml:space="preserve">New beautiful and bright, spacious school with ample parking and space both inside and outside. </t>
  </si>
  <si>
    <t>Radical Life Church</t>
  </si>
  <si>
    <t>www.radicallife.ie</t>
  </si>
  <si>
    <t>120 plus 60</t>
  </si>
  <si>
    <t>Rick Livingstone</t>
  </si>
  <si>
    <t>Rixtastone@gmail.com</t>
  </si>
  <si>
    <t>0851208296</t>
  </si>
  <si>
    <t>Unit 6 St Patrick's Woollen Mills
Douglas, Cork
T12 A361</t>
  </si>
  <si>
    <t>Wifi ;PA system;Parking;Close to public transport;Large Screen TV;Hybrid meeting setup ;</t>
  </si>
  <si>
    <t>Dependent on availability / purpose, may be free</t>
  </si>
  <si>
    <t>Ballinteer Educate Together National School</t>
  </si>
  <si>
    <t>https://ballinteeretns.ie/</t>
  </si>
  <si>
    <t>450 capacity. Seating available for 100 people.</t>
  </si>
  <si>
    <t>Melinda Meghen</t>
  </si>
  <si>
    <t>info@ballinteeretns.ie</t>
  </si>
  <si>
    <t>01 2963017</t>
  </si>
  <si>
    <t>Ballinteer Educate Together National School Parkvale, Balally, Dublin 16, D16 N6T0.</t>
  </si>
  <si>
    <t xml:space="preserve">€ 40 per hour/ can be agreed </t>
  </si>
  <si>
    <t xml:space="preserve">We can offer a large bright hall setting with own door access and parking. </t>
  </si>
  <si>
    <t>Darndale Belcamp Village Centre CLG</t>
  </si>
  <si>
    <t>www.darndalebelcampvc.ie</t>
  </si>
  <si>
    <t>Our Venue Holds up to 60 people</t>
  </si>
  <si>
    <t>Boardroom Style ;Cabaret Style ;Theatre Style ;Classroom Style ;</t>
  </si>
  <si>
    <t xml:space="preserve">Tony Brady </t>
  </si>
  <si>
    <t>tonybrady@villagecentre.ie</t>
  </si>
  <si>
    <t>01 8771500</t>
  </si>
  <si>
    <t>Darndale Belcamp Village Centre The Link Road 
D17E027</t>
  </si>
  <si>
    <t>Wifi ;Natural light ;PA system;Close to public transport;Flip Chart ;Parking;Large Screen TV;Catering ;</t>
  </si>
  <si>
    <t>Full Day             Community Rate - €120           Commercial Rate - €300
Half Day            Community Rate - €60             Commercial Rate - €150
Hourly Rate       Community Rate - €30             Commercial Rate €40</t>
  </si>
  <si>
    <t xml:space="preserve">DBVC CLG  offers a venue suitable for interviews, conferences, classes and a range of other events. We are located close to Dublin Airport, M50, M1, Malahide Road and N32 with a wide network of bus routes close to the centre. Our Conference Room has capacity for up to 60 people and can be set up in any formation required with smaller meeting rooms available for one-to-one meetings or small groups. We offer modern and fully equipped facilities with free parking, 24 hour security, audio/visual equipment, high speed secure Wi-Fi, disabled access and catering/ healthy eating tea and coffee. </t>
  </si>
  <si>
    <t>Spraoi agus Sport</t>
  </si>
  <si>
    <t>www.spraoiagussport.ie</t>
  </si>
  <si>
    <t>Kathleen McDaid</t>
  </si>
  <si>
    <t>info@spraoiagussport.ie</t>
  </si>
  <si>
    <t>0868420203</t>
  </si>
  <si>
    <t>Unit 7 SuperValu, Carndonagh, Co. Donegal, F93 AY6D</t>
  </si>
  <si>
    <t>Wifi ;Natural light ;Catering ;PA system;Large Screen TV;Parking;Flip Chart ;</t>
  </si>
  <si>
    <t>25 per hour</t>
  </si>
  <si>
    <t>National College of Ireland</t>
  </si>
  <si>
    <t>www.ncirl.ie</t>
  </si>
  <si>
    <t>Variety of Theatres example:  from 270ppl - 165ppl.  Classrooms from 70ppl - 20ppl, plus boardrooms</t>
  </si>
  <si>
    <t>Joyce Lloyd</t>
  </si>
  <si>
    <t>conferences@ncirl.ie</t>
  </si>
  <si>
    <t>01 4498705</t>
  </si>
  <si>
    <t>Mayor Square Lower, IFSC Dublin 1, D01 K6W2</t>
  </si>
  <si>
    <t>Wifi ;Natural light ;Catering ;PA system;Large Screen TV;Hybrid meeting setup ;Parking;Close to public transport;Flip Chart ;IT Support ;</t>
  </si>
  <si>
    <t>Price List is on the web site (Hire our facilities) section</t>
  </si>
  <si>
    <t>Please give us a call to discuss your requirements, I would be happy to show you our facilities.</t>
  </si>
  <si>
    <t>Enterprising Monaghan</t>
  </si>
  <si>
    <t>Monaghan</t>
  </si>
  <si>
    <t>www.enterprisingmonaghan.ie</t>
  </si>
  <si>
    <t>80 to 90</t>
  </si>
  <si>
    <t>Dora Mac Elwain</t>
  </si>
  <si>
    <t>Dora~enterprisingmonaghan.ie</t>
  </si>
  <si>
    <t>04775255</t>
  </si>
  <si>
    <t xml:space="preserve">MTEK1, Armagh Road, Monaghan. H18 K038 </t>
  </si>
  <si>
    <t>Wifi ;Natural light ;Catering ;Large Screen TV;Hybrid meeting setup ;Parking;PA system;Flip Chart ;</t>
  </si>
  <si>
    <t>Depending on requirements but room is €80 a half day and tean and coffee is €1.50 per person</t>
  </si>
  <si>
    <t>If you give us a call we will do our best to accommodate your requirements.
We also have a small pod for one to one meetings or calls.
Room can be booked online on our website</t>
  </si>
  <si>
    <t>Www.ncirl.ie</t>
  </si>
  <si>
    <t>12 - 270</t>
  </si>
  <si>
    <t>Theatre Style ;Boardroom Style ;Cabaret Style ;Classroom Style ;</t>
  </si>
  <si>
    <t>Jlloyd@ncirl.ie</t>
  </si>
  <si>
    <t>01 4498500</t>
  </si>
  <si>
    <t>Mayor Street Lower, International Financial Services Centre, Dublin 1</t>
  </si>
  <si>
    <t>Wifi ;Natural light ;Catering ;PA system;Large Screen TV;Parking;Close to public transport;Flip Chart ;</t>
  </si>
  <si>
    <t>€200 - €1300</t>
  </si>
  <si>
    <t xml:space="preserve">Young Social Innovators </t>
  </si>
  <si>
    <t>https://www.youngsocialinnovators.ie/</t>
  </si>
  <si>
    <t xml:space="preserve">Audrey Donovan </t>
  </si>
  <si>
    <t>admin@youngsocialinnovators.ie</t>
  </si>
  <si>
    <t>+353 (0) 1 645 8030</t>
  </si>
  <si>
    <t>DCU Alpha, Old Finglas Road, Glasnevin, Dublin 11. D11 KXN4</t>
  </si>
  <si>
    <t>Wifi ;Natural light ;Large Screen TV;Close to public transport;Flip Chart ;</t>
  </si>
  <si>
    <t xml:space="preserve">€50 Per Hour </t>
  </si>
  <si>
    <t xml:space="preserve">Happy to send photo if needs be. We do have a lift but no disabled bathroom </t>
  </si>
  <si>
    <t>Bracken ETNS</t>
  </si>
  <si>
    <t>www.brackenetns.com</t>
  </si>
  <si>
    <t>50 +</t>
  </si>
  <si>
    <t>Gráinne Seaver</t>
  </si>
  <si>
    <t>info@brackenetns.com</t>
  </si>
  <si>
    <t>01 8496850</t>
  </si>
  <si>
    <t>CastleYE94lands
Balbriggan
Co. Dublin
K32 YE94</t>
  </si>
  <si>
    <t>Wifi ;Natural light ;Catering ;Parking;Hybrid meeting setup ;PA system;Large Screen TV;Close to public transport;Flip Chart ;</t>
  </si>
  <si>
    <t>Negotiable</t>
  </si>
  <si>
    <t>If you would like to discuss our expression of interest further, please do not hesitate to contact me.
Gráinne Seaver Acting Principal</t>
  </si>
  <si>
    <t>The Ark Children's Cultural Centre</t>
  </si>
  <si>
    <t>https://ark.ie</t>
  </si>
  <si>
    <t>Varies depending on space being used. From 40-130.</t>
  </si>
  <si>
    <t>Boardroom Style ;Classroom Style ;Theatre has seating in a semi-circle around the stage. Other spaces fully flexible.;</t>
  </si>
  <si>
    <t>Al Russell</t>
  </si>
  <si>
    <t>boxoffice@ark.ie</t>
  </si>
  <si>
    <t>016707788</t>
  </si>
  <si>
    <t>11a Eustace Street,
Tempel Bar,
Dublin 2
D02 A590</t>
  </si>
  <si>
    <t>Wifi ;Natural light ;PA system;Large Screen TV;Close to public transport;Flip Chart ;Theatre, Exhibition Space, Workshop spaces.;</t>
  </si>
  <si>
    <t>Varies depending on the space being used. From €350-2,000 per day.</t>
  </si>
  <si>
    <t>The Ark is a dedicated cultural centre for children and therefore, we reserve the right to not host events that would not be suitable for a children's centre - eg sponsored by an alcohol company.</t>
  </si>
  <si>
    <t>FLAC</t>
  </si>
  <si>
    <t>www.flac.ie</t>
  </si>
  <si>
    <t>80 standing, 60 seated theatre style, 24 boardroom style</t>
  </si>
  <si>
    <t>Corina Byrne</t>
  </si>
  <si>
    <t>corina.byrne@flac.ie</t>
  </si>
  <si>
    <t>018873600</t>
  </si>
  <si>
    <t>85/86 Dorset Street Upper, D01 P9Y3</t>
  </si>
  <si>
    <t>Wifi ;Natural light ;PA system;Close to public transport;access to kitchen and hot water, receptionist;</t>
  </si>
  <si>
    <t>on request</t>
  </si>
  <si>
    <t>Our building is close to dublin city centre and transport links. We have a front desk for reception and sign in. We have health and safety officers on staff and a defibrillator. We have a small kitchen, though not suitable for full catering, we have contacts for vendors if required.</t>
  </si>
  <si>
    <t xml:space="preserve">Ballymote Family Resource Centre </t>
  </si>
  <si>
    <t>Sligo</t>
  </si>
  <si>
    <t>https://ballymotefamilyresourcecentre.ie/</t>
  </si>
  <si>
    <t xml:space="preserve">40ppl seated - large hall . Smaller rooms available. </t>
  </si>
  <si>
    <t xml:space="preserve">Sarah Duffy </t>
  </si>
  <si>
    <t xml:space="preserve">ballymotefrc@gmail.com </t>
  </si>
  <si>
    <t>0719197818</t>
  </si>
  <si>
    <t>Ballymote Family Resource Centre 
Wolfe Tone Street 
Ballymote 
Co.Sligo 
F56 R282</t>
  </si>
  <si>
    <t>Wifi ;Flip Chart ;Projector and Screen , Large hall, ;</t>
  </si>
  <si>
    <t xml:space="preserve">Each room has a different amount depending on space required.
Ranging from €20 to €50 . Max €100 for day </t>
  </si>
  <si>
    <t>Celt</t>
  </si>
  <si>
    <t>www.slieveaughtycentre.com</t>
  </si>
  <si>
    <t>25 persons</t>
  </si>
  <si>
    <t>Esther Zyderlaan</t>
  </si>
  <si>
    <t>info@slieveaughtycentre.com</t>
  </si>
  <si>
    <t>0909745246</t>
  </si>
  <si>
    <t>Slieve aughty centre
Kylebrack
lough rea co.galway
H62DX77</t>
  </si>
  <si>
    <t>Wifi ;Natural light ;Catering ;Parking;Flip Chart ;</t>
  </si>
  <si>
    <t>135 per day and 75 half day coffee and tea included</t>
  </si>
  <si>
    <t>The room is in a private garden with small kitchen attached.</t>
  </si>
  <si>
    <t>Senior Citizens Concern</t>
  </si>
  <si>
    <t>www.stlouisdaycarecentre.ie</t>
  </si>
  <si>
    <t>Room for 40 seated -  Fully Equiped Physiotherapy Room - Meeting Room 5 seated</t>
  </si>
  <si>
    <t>Cabaret Style ;Boardroom Style ;Classroom Style ;</t>
  </si>
  <si>
    <t>Laura Rowe</t>
  </si>
  <si>
    <t>stlouisdaycarecentre@gmail.com</t>
  </si>
  <si>
    <t>051 389509</t>
  </si>
  <si>
    <t>St Louis Day Care Centre
Ramsgrange
New Ross
Co. Wexford Y34H283</t>
  </si>
  <si>
    <t>Wifi ;Natural light ;Large Screen TV;Parking;Close to public transport;</t>
  </si>
  <si>
    <t>€15 per hour</t>
  </si>
  <si>
    <t xml:space="preserve">Our organisation is based in Ramsgrange Village and is close to Wexford Town and 5 minutes from Ballyhack Ferry with access to Waterford </t>
  </si>
  <si>
    <t>Galway Educate Together National School</t>
  </si>
  <si>
    <t xml:space="preserve">www.getns.ie </t>
  </si>
  <si>
    <t>An estimate of 250-300 people in the Hall. Overall capacity depending on number of rooms being used. We currently have 390 students and 51 staff, and allocated parking for 58; additional parking available in playground zone that are tarmac.</t>
  </si>
  <si>
    <t>Cabaret Style ;Classroom Style ;Theatre Style ;Boardroom Style ;</t>
  </si>
  <si>
    <t>Francis Duggan (Principal)</t>
  </si>
  <si>
    <t xml:space="preserve">admin@getns.ie      francis.duggan@getns.ie </t>
  </si>
  <si>
    <t>+353 91 527887</t>
  </si>
  <si>
    <t>Galway Educate Together National School
Thomas Hynes Road, Newcastle, 
Eircode H91HV07
School Roll No. 20000L
Registered Charity No. 20120740</t>
  </si>
  <si>
    <t>Wifi ;Natural light ;Catering ;PA system;Large Screen TV;Hybrid meeting setup ;Parking;Close to public transport;Flip Chart ;Basketball court, school garden;</t>
  </si>
  <si>
    <t xml:space="preserve">Venue hire fees are being finalised by our Board of Management at present. </t>
  </si>
  <si>
    <t>We are adjacent to University Hospital Galway and University of Galway, close to bus routes and walking distance - 10min from Galway City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</si>
</sst>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theme="1"/>
      <name val="Calibri"/>
      <scheme val="minor"/>
    </font>
    <font>
      <b/>
      <sz val="11"/>
      <color theme="0"/>
      <name val="Calibri"/>
      <family val="2"/>
      <scheme val="minor"/>
    </font>
    <font>
      <b/>
      <sz val="11"/>
      <color theme="0"/>
      <name val="Calibri"/>
      <scheme val="minor"/>
    </font>
    <font>
      <u/>
      <sz val="11"/>
      <color theme="10"/>
      <name val="Calibri"/>
      <family val="2"/>
      <scheme val="minor"/>
    </font>
    <font>
      <sz val="10"/>
      <color theme="0"/>
      <name val="Calibri"/>
      <scheme val="minor"/>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6">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2" borderId="1" xfId="0" applyFont="1" applyFill="1" applyBorder="1"/>
    <xf numFmtId="0" fontId="3" fillId="3" borderId="1" xfId="0" applyFont="1" applyFill="1" applyBorder="1"/>
    <xf numFmtId="0" fontId="0" fillId="3" borderId="1" xfId="0" applyFill="1" applyBorder="1"/>
    <xf numFmtId="0" fontId="0" fillId="0" borderId="1" xfId="0" applyBorder="1"/>
    <xf numFmtId="0" fontId="0" fillId="0" borderId="1" xfId="0" quotePrefix="1" applyBorder="1"/>
    <xf numFmtId="0" fontId="4" fillId="0" borderId="1" xfId="1" applyBorder="1"/>
    <xf numFmtId="0" fontId="0" fillId="0" borderId="1" xfId="0" applyBorder="1" applyAlignment="1">
      <alignment horizontal="center"/>
    </xf>
    <xf numFmtId="0" fontId="0" fillId="3" borderId="2" xfId="0" applyFill="1" applyBorder="1"/>
    <xf numFmtId="0" fontId="0" fillId="0" borderId="3" xfId="0" applyBorder="1"/>
    <xf numFmtId="0" fontId="2" fillId="3" borderId="4" xfId="0" applyFont="1" applyFill="1" applyBorder="1"/>
    <xf numFmtId="0" fontId="3" fillId="4" borderId="1" xfId="0" applyFont="1" applyFill="1" applyBorder="1" applyAlignment="1">
      <alignment horizontal="center"/>
    </xf>
    <xf numFmtId="0" fontId="0" fillId="3" borderId="1" xfId="0" quotePrefix="1" applyFill="1" applyBorder="1"/>
    <xf numFmtId="0" fontId="5" fillId="4" borderId="1" xfId="0" applyFont="1" applyFill="1" applyBorder="1" applyAlignment="1">
      <alignment horizontal="center"/>
    </xf>
    <xf numFmtId="0" fontId="5" fillId="4" borderId="1" xfId="0" applyFont="1" applyFill="1" applyBorder="1"/>
    <xf numFmtId="0" fontId="3" fillId="4" borderId="1" xfId="0" applyFont="1" applyFill="1" applyBorder="1"/>
    <xf numFmtId="0" fontId="0" fillId="3" borderId="5" xfId="0" applyFill="1" applyBorder="1"/>
    <xf numFmtId="0" fontId="4" fillId="0" borderId="1" xfId="1" applyBorder="1" applyAlignment="1"/>
    <xf numFmtId="0" fontId="4" fillId="3" borderId="1" xfId="1" applyFill="1" applyBorder="1"/>
    <xf numFmtId="0" fontId="0" fillId="3" borderId="1" xfId="0" applyFill="1" applyBorder="1" applyAlignment="1">
      <alignment horizontal="center"/>
    </xf>
    <xf numFmtId="0" fontId="3" fillId="4"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cellXfs>
  <cellStyles count="2">
    <cellStyle name="Hyperlink" xfId="1" builtinId="8"/>
    <cellStyle name="Normal" xfId="0" builtinId="0"/>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adicallife.ie/" TargetMode="External"/><Relationship Id="rId1" Type="http://schemas.openxmlformats.org/officeDocument/2006/relationships/hyperlink" Target="http://www.claregalwayet.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0"/>
  <sheetViews>
    <sheetView tabSelected="1" workbookViewId="0">
      <pane xSplit="1" ySplit="2" topLeftCell="B21" activePane="bottomRight" state="frozen"/>
      <selection pane="bottomRight" activeCell="C45" sqref="C45"/>
      <selection pane="bottomLeft" activeCell="A4" sqref="A4"/>
      <selection pane="topRight" activeCell="B1" sqref="B1"/>
    </sheetView>
  </sheetViews>
  <sheetFormatPr defaultColWidth="9.140625" defaultRowHeight="14.45"/>
  <cols>
    <col min="1" max="1" width="30.7109375" style="3" customWidth="1"/>
    <col min="2" max="2" width="9.7109375" style="4" customWidth="1"/>
    <col min="3" max="8" width="20" style="4" bestFit="1" customWidth="1"/>
    <col min="9" max="9" width="26.85546875" style="4" customWidth="1"/>
    <col min="10" max="10" width="0" style="4" hidden="1" customWidth="1"/>
    <col min="11" max="11" width="22.42578125" style="7" customWidth="1"/>
    <col min="12" max="12" width="196.85546875" style="4" hidden="1" customWidth="1"/>
    <col min="13" max="13" width="8" style="7" bestFit="1" customWidth="1"/>
    <col min="14" max="14" width="11" style="7" bestFit="1" customWidth="1"/>
    <col min="15" max="15" width="7.85546875" style="7" bestFit="1" customWidth="1"/>
    <col min="16" max="16" width="14" style="7" bestFit="1" customWidth="1"/>
    <col min="17" max="17" width="18.42578125" style="7" bestFit="1" customWidth="1"/>
    <col min="18" max="18" width="6.85546875" style="7" bestFit="1" customWidth="1"/>
    <col min="19" max="19" width="21.140625" style="7" bestFit="1" customWidth="1"/>
    <col min="20" max="20" width="8.5703125" style="7" bestFit="1" customWidth="1"/>
    <col min="21" max="21" width="8.5703125" style="4" customWidth="1"/>
    <col min="22" max="22" width="20" style="4" bestFit="1" customWidth="1"/>
    <col min="23" max="23" width="20" style="4" customWidth="1"/>
    <col min="24" max="16384" width="9.140625" style="4"/>
  </cols>
  <sheetData>
    <row r="1" spans="1:23" s="1" customFormat="1">
      <c r="A1" s="10" t="s">
        <v>0</v>
      </c>
      <c r="B1" s="1" t="s">
        <v>1</v>
      </c>
      <c r="C1" s="1" t="s">
        <v>2</v>
      </c>
      <c r="D1" s="1" t="s">
        <v>3</v>
      </c>
      <c r="E1" s="1" t="s">
        <v>4</v>
      </c>
      <c r="F1" s="1" t="s">
        <v>5</v>
      </c>
      <c r="G1" s="1" t="s">
        <v>6</v>
      </c>
      <c r="H1" s="1" t="s">
        <v>7</v>
      </c>
      <c r="I1" s="1" t="s">
        <v>8</v>
      </c>
      <c r="K1" s="11" t="s">
        <v>9</v>
      </c>
      <c r="L1" s="2"/>
      <c r="M1" s="20" t="s">
        <v>10</v>
      </c>
      <c r="N1" s="20"/>
      <c r="O1" s="20"/>
      <c r="P1" s="20"/>
      <c r="Q1" s="20"/>
      <c r="R1" s="20"/>
      <c r="S1" s="20"/>
      <c r="T1" s="20"/>
      <c r="U1" s="11"/>
      <c r="V1" s="15" t="s">
        <v>11</v>
      </c>
      <c r="W1" s="15" t="s">
        <v>12</v>
      </c>
    </row>
    <row r="2" spans="1:23">
      <c r="A2" s="8"/>
      <c r="B2" s="9"/>
      <c r="K2" s="21"/>
      <c r="L2" s="22"/>
      <c r="M2" s="13" t="s">
        <v>13</v>
      </c>
      <c r="N2" s="13" t="s">
        <v>14</v>
      </c>
      <c r="O2" s="13" t="s">
        <v>15</v>
      </c>
      <c r="P2" s="13" t="s">
        <v>16</v>
      </c>
      <c r="Q2" s="13" t="s">
        <v>17</v>
      </c>
      <c r="R2" s="13" t="s">
        <v>18</v>
      </c>
      <c r="S2" s="13" t="s">
        <v>19</v>
      </c>
      <c r="T2" s="13" t="s">
        <v>20</v>
      </c>
      <c r="U2" s="14" t="s">
        <v>21</v>
      </c>
      <c r="V2" s="22"/>
      <c r="W2" s="22"/>
    </row>
    <row r="3" spans="1:23">
      <c r="A3" s="16" t="s">
        <v>22</v>
      </c>
      <c r="B3" s="4" t="s">
        <v>23</v>
      </c>
      <c r="C3" s="17" t="s">
        <v>24</v>
      </c>
      <c r="D3" s="4" t="s">
        <v>25</v>
      </c>
      <c r="E3" s="4" t="s">
        <v>26</v>
      </c>
      <c r="F3" s="4" t="s">
        <v>27</v>
      </c>
      <c r="G3" s="4" t="s">
        <v>28</v>
      </c>
      <c r="H3" s="5" t="s">
        <v>29</v>
      </c>
      <c r="I3" s="4" t="s">
        <v>30</v>
      </c>
      <c r="K3" s="21" t="s">
        <v>31</v>
      </c>
      <c r="L3" s="22" t="s">
        <v>32</v>
      </c>
      <c r="M3" s="21" t="str">
        <f t="shared" ref="M3:M44" si="0">IF(ISNUMBER(FIND("Wifi",$L3,1)),"✓","X")</f>
        <v>✓</v>
      </c>
      <c r="N3" s="21" t="str">
        <f t="shared" ref="N3:N44" si="1">IF(ISNUMBER(FIND("Natural light",$L3,1)),"✓","X")</f>
        <v>✓</v>
      </c>
      <c r="O3" s="21" t="str">
        <f t="shared" ref="O3:O44" si="2">IF(ISNUMBER(FIND("Catering",$L3,1)),"✓","X")</f>
        <v>✓</v>
      </c>
      <c r="P3" s="21" t="str">
        <f t="shared" ref="P3:P44" si="3">IF(ISNUMBER(FIND("Large Screen TV",$L3,1)),"✓","X")</f>
        <v>✓</v>
      </c>
      <c r="Q3" s="21" t="str">
        <f t="shared" ref="Q3:Q44" si="4">IF(ISNUMBER(FIND("Hybrid meeting setup",$L3,1)),"✓","X")</f>
        <v>✓</v>
      </c>
      <c r="R3" s="21" t="str">
        <f t="shared" ref="R3:R44" si="5">IF(ISNUMBER(FIND("Parking",$L3,1)),"✓","X")</f>
        <v>✓</v>
      </c>
      <c r="S3" s="21" t="str">
        <f t="shared" ref="S3:S44" si="6">IF(ISNUMBER(FIND("Close to public transport",$L3,1)),"✓","X")</f>
        <v>✓</v>
      </c>
      <c r="T3" s="21" t="str">
        <f t="shared" ref="T3:T44" si="7">IF(ISNUMBER(FIND("Flip Chart",$L3,1)),"✓","X")</f>
        <v>✓</v>
      </c>
      <c r="U3" s="22" t="str">
        <f t="shared" ref="U3:U44" si="8">IF(ISNUMBER(FIND("PA system",$L3,1)),"✓","X")</f>
        <v>X</v>
      </c>
      <c r="V3" s="22" t="s">
        <v>33</v>
      </c>
      <c r="W3" s="22" t="s">
        <v>34</v>
      </c>
    </row>
    <row r="4" spans="1:23">
      <c r="A4" s="3" t="s">
        <v>35</v>
      </c>
      <c r="B4" s="4" t="s">
        <v>36</v>
      </c>
      <c r="C4" s="6" t="s">
        <v>37</v>
      </c>
      <c r="D4" s="4" t="s">
        <v>38</v>
      </c>
      <c r="E4" s="4" t="s">
        <v>39</v>
      </c>
      <c r="F4" s="4" t="s">
        <v>40</v>
      </c>
      <c r="G4" s="4" t="s">
        <v>41</v>
      </c>
      <c r="H4" s="4" t="s">
        <v>42</v>
      </c>
      <c r="I4" s="4" t="s">
        <v>43</v>
      </c>
      <c r="K4" s="21" t="s">
        <v>44</v>
      </c>
      <c r="L4" s="22" t="s">
        <v>45</v>
      </c>
      <c r="M4" s="21" t="str">
        <f t="shared" si="0"/>
        <v>✓</v>
      </c>
      <c r="N4" s="21" t="str">
        <f t="shared" si="1"/>
        <v>X</v>
      </c>
      <c r="O4" s="21" t="str">
        <f t="shared" si="2"/>
        <v>X</v>
      </c>
      <c r="P4" s="21" t="str">
        <f t="shared" si="3"/>
        <v>✓</v>
      </c>
      <c r="Q4" s="21" t="str">
        <f t="shared" si="4"/>
        <v>X</v>
      </c>
      <c r="R4" s="21" t="str">
        <f t="shared" si="5"/>
        <v>✓</v>
      </c>
      <c r="S4" s="21" t="str">
        <f t="shared" si="6"/>
        <v>✓</v>
      </c>
      <c r="T4" s="21" t="str">
        <f t="shared" si="7"/>
        <v>✓</v>
      </c>
      <c r="U4" s="22" t="str">
        <f t="shared" si="8"/>
        <v>X</v>
      </c>
      <c r="V4" s="22" t="s">
        <v>46</v>
      </c>
      <c r="W4" s="22"/>
    </row>
    <row r="5" spans="1:23">
      <c r="A5" s="3" t="s">
        <v>47</v>
      </c>
      <c r="B5" s="4" t="s">
        <v>48</v>
      </c>
      <c r="C5" s="6" t="s">
        <v>49</v>
      </c>
      <c r="D5" s="4" t="s">
        <v>50</v>
      </c>
      <c r="E5" s="4" t="s">
        <v>51</v>
      </c>
      <c r="F5" s="4" t="s">
        <v>52</v>
      </c>
      <c r="G5" s="4" t="s">
        <v>53</v>
      </c>
      <c r="H5" s="4" t="s">
        <v>54</v>
      </c>
      <c r="I5" s="4" t="s">
        <v>55</v>
      </c>
      <c r="K5" s="21" t="s">
        <v>31</v>
      </c>
      <c r="L5" s="22" t="s">
        <v>56</v>
      </c>
      <c r="M5" s="21" t="str">
        <f t="shared" si="0"/>
        <v>✓</v>
      </c>
      <c r="N5" s="21" t="str">
        <f t="shared" si="1"/>
        <v>✓</v>
      </c>
      <c r="O5" s="21" t="str">
        <f t="shared" si="2"/>
        <v>✓</v>
      </c>
      <c r="P5" s="21" t="str">
        <f t="shared" si="3"/>
        <v>✓</v>
      </c>
      <c r="Q5" s="21" t="str">
        <f t="shared" si="4"/>
        <v>✓</v>
      </c>
      <c r="R5" s="21" t="str">
        <f t="shared" si="5"/>
        <v>✓</v>
      </c>
      <c r="S5" s="21" t="str">
        <f t="shared" si="6"/>
        <v>✓</v>
      </c>
      <c r="T5" s="21" t="str">
        <f t="shared" si="7"/>
        <v>✓</v>
      </c>
      <c r="U5" s="22" t="str">
        <f t="shared" si="8"/>
        <v>✓</v>
      </c>
      <c r="V5" s="22" t="s">
        <v>57</v>
      </c>
      <c r="W5" s="22" t="s">
        <v>58</v>
      </c>
    </row>
    <row r="6" spans="1:23">
      <c r="A6" s="3" t="s">
        <v>59</v>
      </c>
      <c r="B6" s="4" t="s">
        <v>60</v>
      </c>
      <c r="C6" s="6" t="s">
        <v>61</v>
      </c>
      <c r="D6" s="5" t="s">
        <v>62</v>
      </c>
      <c r="E6" s="4" t="s">
        <v>63</v>
      </c>
      <c r="F6" s="4" t="s">
        <v>64</v>
      </c>
      <c r="G6" s="5" t="s">
        <v>65</v>
      </c>
      <c r="H6" s="5" t="s">
        <v>66</v>
      </c>
      <c r="I6" s="4" t="s">
        <v>67</v>
      </c>
      <c r="K6" s="21" t="s">
        <v>31</v>
      </c>
      <c r="L6" s="22" t="s">
        <v>68</v>
      </c>
      <c r="M6" s="21" t="str">
        <f t="shared" si="0"/>
        <v>✓</v>
      </c>
      <c r="N6" s="21" t="str">
        <f t="shared" si="1"/>
        <v>✓</v>
      </c>
      <c r="O6" s="21" t="str">
        <f t="shared" si="2"/>
        <v>X</v>
      </c>
      <c r="P6" s="21" t="str">
        <f t="shared" si="3"/>
        <v>X</v>
      </c>
      <c r="Q6" s="21" t="str">
        <f t="shared" si="4"/>
        <v>X</v>
      </c>
      <c r="R6" s="21" t="str">
        <f t="shared" si="5"/>
        <v>✓</v>
      </c>
      <c r="S6" s="21" t="str">
        <f t="shared" si="6"/>
        <v>X</v>
      </c>
      <c r="T6" s="21" t="str">
        <f t="shared" si="7"/>
        <v>✓</v>
      </c>
      <c r="U6" s="22" t="str">
        <f t="shared" si="8"/>
        <v>X</v>
      </c>
      <c r="V6" s="22" t="s">
        <v>69</v>
      </c>
      <c r="W6" s="22"/>
    </row>
    <row r="7" spans="1:23">
      <c r="A7" s="3" t="s">
        <v>70</v>
      </c>
      <c r="B7" s="4" t="s">
        <v>71</v>
      </c>
      <c r="C7" s="6" t="s">
        <v>72</v>
      </c>
      <c r="D7" s="5" t="s">
        <v>73</v>
      </c>
      <c r="E7" s="4" t="s">
        <v>74</v>
      </c>
      <c r="F7" s="4" t="s">
        <v>75</v>
      </c>
      <c r="G7" s="4" t="s">
        <v>76</v>
      </c>
      <c r="H7" s="5" t="s">
        <v>77</v>
      </c>
      <c r="I7" s="4" t="s">
        <v>78</v>
      </c>
      <c r="K7" s="21" t="s">
        <v>31</v>
      </c>
      <c r="L7" s="22" t="s">
        <v>79</v>
      </c>
      <c r="M7" s="21" t="str">
        <f t="shared" si="0"/>
        <v>✓</v>
      </c>
      <c r="N7" s="21" t="str">
        <f t="shared" si="1"/>
        <v>✓</v>
      </c>
      <c r="O7" s="21" t="str">
        <f t="shared" si="2"/>
        <v>X</v>
      </c>
      <c r="P7" s="21" t="str">
        <f t="shared" si="3"/>
        <v>X</v>
      </c>
      <c r="Q7" s="21" t="str">
        <f t="shared" si="4"/>
        <v>X</v>
      </c>
      <c r="R7" s="21" t="str">
        <f t="shared" si="5"/>
        <v>✓</v>
      </c>
      <c r="S7" s="21" t="str">
        <f t="shared" si="6"/>
        <v>✓</v>
      </c>
      <c r="T7" s="21" t="str">
        <f t="shared" si="7"/>
        <v>X</v>
      </c>
      <c r="U7" s="22" t="str">
        <f t="shared" si="8"/>
        <v>X</v>
      </c>
      <c r="V7" s="22" t="s">
        <v>80</v>
      </c>
      <c r="W7" s="22" t="s">
        <v>81</v>
      </c>
    </row>
    <row r="8" spans="1:23">
      <c r="A8" s="3" t="s">
        <v>82</v>
      </c>
      <c r="B8" s="4" t="s">
        <v>83</v>
      </c>
      <c r="C8" s="6" t="s">
        <v>84</v>
      </c>
      <c r="D8" s="5" t="s">
        <v>85</v>
      </c>
      <c r="E8" s="4" t="s">
        <v>86</v>
      </c>
      <c r="F8" s="4" t="s">
        <v>87</v>
      </c>
      <c r="G8" s="4" t="s">
        <v>88</v>
      </c>
      <c r="H8" s="5" t="s">
        <v>89</v>
      </c>
      <c r="I8" s="4" t="s">
        <v>90</v>
      </c>
      <c r="K8" s="21" t="s">
        <v>44</v>
      </c>
      <c r="L8" s="22" t="s">
        <v>91</v>
      </c>
      <c r="M8" s="21" t="str">
        <f t="shared" si="0"/>
        <v>✓</v>
      </c>
      <c r="N8" s="21" t="str">
        <f t="shared" si="1"/>
        <v>✓</v>
      </c>
      <c r="O8" s="21" t="str">
        <f t="shared" si="2"/>
        <v>X</v>
      </c>
      <c r="P8" s="21" t="str">
        <f t="shared" si="3"/>
        <v>X</v>
      </c>
      <c r="Q8" s="21" t="str">
        <f t="shared" si="4"/>
        <v>✓</v>
      </c>
      <c r="R8" s="21" t="str">
        <f t="shared" si="5"/>
        <v>X</v>
      </c>
      <c r="S8" s="21" t="str">
        <f t="shared" si="6"/>
        <v>✓</v>
      </c>
      <c r="T8" s="21" t="str">
        <f t="shared" si="7"/>
        <v>✓</v>
      </c>
      <c r="U8" s="22" t="str">
        <f t="shared" si="8"/>
        <v>✓</v>
      </c>
      <c r="V8" s="22" t="s">
        <v>92</v>
      </c>
      <c r="W8" s="22"/>
    </row>
    <row r="9" spans="1:23">
      <c r="A9" s="3" t="s">
        <v>93</v>
      </c>
      <c r="B9" s="4" t="s">
        <v>36</v>
      </c>
      <c r="C9" s="6" t="s">
        <v>94</v>
      </c>
      <c r="D9" s="4" t="s">
        <v>95</v>
      </c>
      <c r="E9" s="4" t="s">
        <v>96</v>
      </c>
      <c r="F9" s="4" t="s">
        <v>97</v>
      </c>
      <c r="G9" s="4" t="s">
        <v>98</v>
      </c>
      <c r="H9" s="4" t="s">
        <v>99</v>
      </c>
      <c r="I9" s="4" t="s">
        <v>100</v>
      </c>
      <c r="K9" s="21" t="s">
        <v>31</v>
      </c>
      <c r="L9" s="22" t="s">
        <v>101</v>
      </c>
      <c r="M9" s="21" t="str">
        <f t="shared" si="0"/>
        <v>✓</v>
      </c>
      <c r="N9" s="21" t="str">
        <f t="shared" si="1"/>
        <v>✓</v>
      </c>
      <c r="O9" s="21" t="str">
        <f t="shared" si="2"/>
        <v>X</v>
      </c>
      <c r="P9" s="21" t="str">
        <f t="shared" si="3"/>
        <v>✓</v>
      </c>
      <c r="Q9" s="21" t="str">
        <f t="shared" si="4"/>
        <v>✓</v>
      </c>
      <c r="R9" s="21" t="str">
        <f t="shared" si="5"/>
        <v>✓</v>
      </c>
      <c r="S9" s="21" t="str">
        <f t="shared" si="6"/>
        <v>✓</v>
      </c>
      <c r="T9" s="21" t="str">
        <f t="shared" si="7"/>
        <v>✓</v>
      </c>
      <c r="U9" s="22" t="str">
        <f t="shared" si="8"/>
        <v>✓</v>
      </c>
      <c r="V9" s="22" t="s">
        <v>102</v>
      </c>
      <c r="W9" s="22" t="s">
        <v>103</v>
      </c>
    </row>
    <row r="10" spans="1:23">
      <c r="A10" s="3" t="s">
        <v>104</v>
      </c>
      <c r="B10" s="4" t="s">
        <v>36</v>
      </c>
      <c r="C10" s="6" t="s">
        <v>105</v>
      </c>
      <c r="D10" s="4" t="s">
        <v>106</v>
      </c>
      <c r="E10" s="4" t="s">
        <v>107</v>
      </c>
      <c r="F10" s="4" t="s">
        <v>108</v>
      </c>
      <c r="G10" s="4" t="s">
        <v>109</v>
      </c>
      <c r="H10" s="4" t="s">
        <v>110</v>
      </c>
      <c r="I10" s="4" t="s">
        <v>111</v>
      </c>
      <c r="K10" s="21" t="s">
        <v>31</v>
      </c>
      <c r="L10" s="22" t="s">
        <v>112</v>
      </c>
      <c r="M10" s="21" t="str">
        <f t="shared" si="0"/>
        <v>✓</v>
      </c>
      <c r="N10" s="21" t="str">
        <f t="shared" si="1"/>
        <v>X</v>
      </c>
      <c r="O10" s="21" t="str">
        <f t="shared" si="2"/>
        <v>✓</v>
      </c>
      <c r="P10" s="21" t="str">
        <f t="shared" si="3"/>
        <v>✓</v>
      </c>
      <c r="Q10" s="21" t="str">
        <f t="shared" si="4"/>
        <v>X</v>
      </c>
      <c r="R10" s="21" t="str">
        <f t="shared" si="5"/>
        <v>✓</v>
      </c>
      <c r="S10" s="21" t="str">
        <f t="shared" si="6"/>
        <v>✓</v>
      </c>
      <c r="T10" s="21" t="str">
        <f t="shared" si="7"/>
        <v>X</v>
      </c>
      <c r="U10" s="22" t="str">
        <f t="shared" si="8"/>
        <v>✓</v>
      </c>
      <c r="V10" s="22" t="s">
        <v>113</v>
      </c>
      <c r="W10" s="22" t="s">
        <v>114</v>
      </c>
    </row>
    <row r="11" spans="1:23">
      <c r="A11" s="3" t="s">
        <v>115</v>
      </c>
      <c r="B11" s="4" t="s">
        <v>116</v>
      </c>
      <c r="C11" s="6" t="s">
        <v>117</v>
      </c>
      <c r="D11" s="5" t="s">
        <v>118</v>
      </c>
      <c r="E11" s="4" t="s">
        <v>96</v>
      </c>
      <c r="F11" s="4" t="s">
        <v>119</v>
      </c>
      <c r="G11" s="4" t="s">
        <v>120</v>
      </c>
      <c r="H11" s="5" t="s">
        <v>121</v>
      </c>
      <c r="I11" s="4" t="s">
        <v>122</v>
      </c>
      <c r="K11" s="21" t="s">
        <v>44</v>
      </c>
      <c r="L11" s="22" t="s">
        <v>123</v>
      </c>
      <c r="M11" s="21" t="str">
        <f t="shared" si="0"/>
        <v>✓</v>
      </c>
      <c r="N11" s="21" t="str">
        <f t="shared" si="1"/>
        <v>✓</v>
      </c>
      <c r="O11" s="21" t="str">
        <f t="shared" si="2"/>
        <v>X</v>
      </c>
      <c r="P11" s="21" t="str">
        <f t="shared" si="3"/>
        <v>X</v>
      </c>
      <c r="Q11" s="21" t="str">
        <f t="shared" si="4"/>
        <v>X</v>
      </c>
      <c r="R11" s="21" t="str">
        <f t="shared" si="5"/>
        <v>✓</v>
      </c>
      <c r="S11" s="21" t="str">
        <f t="shared" si="6"/>
        <v>✓</v>
      </c>
      <c r="T11" s="21" t="str">
        <f t="shared" si="7"/>
        <v>✓</v>
      </c>
      <c r="U11" s="22" t="str">
        <f t="shared" si="8"/>
        <v>X</v>
      </c>
      <c r="V11" s="22" t="s">
        <v>124</v>
      </c>
      <c r="W11" s="22"/>
    </row>
    <row r="12" spans="1:23">
      <c r="A12" s="3" t="s">
        <v>125</v>
      </c>
      <c r="B12" s="4" t="s">
        <v>126</v>
      </c>
      <c r="C12" s="6" t="s">
        <v>127</v>
      </c>
      <c r="D12" s="4" t="s">
        <v>128</v>
      </c>
      <c r="E12" s="4" t="s">
        <v>39</v>
      </c>
      <c r="F12" s="4" t="s">
        <v>129</v>
      </c>
      <c r="G12" s="4" t="s">
        <v>130</v>
      </c>
      <c r="H12" s="5" t="s">
        <v>131</v>
      </c>
      <c r="I12" s="4" t="s">
        <v>132</v>
      </c>
      <c r="K12" s="21" t="s">
        <v>31</v>
      </c>
      <c r="L12" s="22" t="s">
        <v>133</v>
      </c>
      <c r="M12" s="21" t="str">
        <f t="shared" si="0"/>
        <v>✓</v>
      </c>
      <c r="N12" s="21" t="str">
        <f t="shared" si="1"/>
        <v>✓</v>
      </c>
      <c r="O12" s="21" t="str">
        <f t="shared" si="2"/>
        <v>✓</v>
      </c>
      <c r="P12" s="21" t="str">
        <f t="shared" si="3"/>
        <v>✓</v>
      </c>
      <c r="Q12" s="21" t="str">
        <f t="shared" si="4"/>
        <v>✓</v>
      </c>
      <c r="R12" s="21" t="str">
        <f t="shared" si="5"/>
        <v>X</v>
      </c>
      <c r="S12" s="21" t="str">
        <f t="shared" si="6"/>
        <v>✓</v>
      </c>
      <c r="T12" s="21" t="str">
        <f t="shared" si="7"/>
        <v>✓</v>
      </c>
      <c r="U12" s="22" t="str">
        <f t="shared" si="8"/>
        <v>✓</v>
      </c>
      <c r="V12" s="22" t="s">
        <v>134</v>
      </c>
      <c r="W12" s="22" t="s">
        <v>135</v>
      </c>
    </row>
    <row r="13" spans="1:23">
      <c r="A13" s="3" t="s">
        <v>136</v>
      </c>
      <c r="B13" s="4" t="s">
        <v>137</v>
      </c>
      <c r="C13" s="6" t="s">
        <v>138</v>
      </c>
      <c r="D13" s="4" t="s">
        <v>139</v>
      </c>
      <c r="E13" s="4" t="s">
        <v>140</v>
      </c>
      <c r="F13" s="4" t="s">
        <v>141</v>
      </c>
      <c r="G13" s="4" t="s">
        <v>142</v>
      </c>
      <c r="H13" s="4" t="s">
        <v>143</v>
      </c>
      <c r="I13" s="4" t="s">
        <v>144</v>
      </c>
      <c r="K13" s="21" t="s">
        <v>31</v>
      </c>
      <c r="L13" s="22" t="s">
        <v>145</v>
      </c>
      <c r="M13" s="21" t="str">
        <f t="shared" si="0"/>
        <v>✓</v>
      </c>
      <c r="N13" s="21" t="str">
        <f t="shared" si="1"/>
        <v>✓</v>
      </c>
      <c r="O13" s="21" t="str">
        <f t="shared" si="2"/>
        <v>X</v>
      </c>
      <c r="P13" s="21" t="str">
        <f t="shared" si="3"/>
        <v>✓</v>
      </c>
      <c r="Q13" s="21" t="str">
        <f t="shared" si="4"/>
        <v>✓</v>
      </c>
      <c r="R13" s="21" t="str">
        <f t="shared" si="5"/>
        <v>✓</v>
      </c>
      <c r="S13" s="21" t="str">
        <f t="shared" si="6"/>
        <v>X</v>
      </c>
      <c r="T13" s="21" t="str">
        <f t="shared" si="7"/>
        <v>✓</v>
      </c>
      <c r="U13" s="22" t="str">
        <f t="shared" si="8"/>
        <v>✓</v>
      </c>
      <c r="V13" s="22" t="s">
        <v>146</v>
      </c>
      <c r="W13" s="22" t="s">
        <v>147</v>
      </c>
    </row>
    <row r="14" spans="1:23">
      <c r="A14" s="3" t="s">
        <v>148</v>
      </c>
      <c r="B14" s="4" t="s">
        <v>149</v>
      </c>
      <c r="C14" s="6" t="s">
        <v>150</v>
      </c>
      <c r="D14" s="4" t="s">
        <v>151</v>
      </c>
      <c r="E14" s="4" t="s">
        <v>51</v>
      </c>
      <c r="F14" s="4" t="s">
        <v>152</v>
      </c>
      <c r="G14" s="4" t="s">
        <v>153</v>
      </c>
      <c r="H14" s="5" t="s">
        <v>154</v>
      </c>
      <c r="I14" s="4" t="s">
        <v>155</v>
      </c>
      <c r="K14" s="21" t="s">
        <v>31</v>
      </c>
      <c r="L14" s="22" t="s">
        <v>156</v>
      </c>
      <c r="M14" s="21" t="str">
        <f t="shared" si="0"/>
        <v>✓</v>
      </c>
      <c r="N14" s="21" t="str">
        <f t="shared" si="1"/>
        <v>✓</v>
      </c>
      <c r="O14" s="21" t="str">
        <f t="shared" si="2"/>
        <v>✓</v>
      </c>
      <c r="P14" s="21" t="str">
        <f t="shared" si="3"/>
        <v>✓</v>
      </c>
      <c r="Q14" s="21" t="str">
        <f t="shared" si="4"/>
        <v>X</v>
      </c>
      <c r="R14" s="21" t="str">
        <f t="shared" si="5"/>
        <v>✓</v>
      </c>
      <c r="S14" s="21" t="str">
        <f t="shared" si="6"/>
        <v>X</v>
      </c>
      <c r="T14" s="21" t="str">
        <f t="shared" si="7"/>
        <v>✓</v>
      </c>
      <c r="U14" s="22" t="str">
        <f t="shared" si="8"/>
        <v>✓</v>
      </c>
      <c r="V14" s="22" t="s">
        <v>157</v>
      </c>
      <c r="W14" s="22" t="s">
        <v>158</v>
      </c>
    </row>
    <row r="15" spans="1:23">
      <c r="A15" s="3" t="s">
        <v>159</v>
      </c>
      <c r="B15" s="4" t="s">
        <v>36</v>
      </c>
      <c r="C15" s="6" t="s">
        <v>160</v>
      </c>
      <c r="D15" s="4" t="s">
        <v>161</v>
      </c>
      <c r="E15" s="4" t="s">
        <v>26</v>
      </c>
      <c r="F15" s="4" t="s">
        <v>162</v>
      </c>
      <c r="G15" s="4" t="s">
        <v>163</v>
      </c>
      <c r="H15" s="4" t="s">
        <v>164</v>
      </c>
      <c r="I15" s="4" t="s">
        <v>165</v>
      </c>
      <c r="K15" s="21" t="s">
        <v>31</v>
      </c>
      <c r="L15" s="22" t="s">
        <v>166</v>
      </c>
      <c r="M15" s="21" t="str">
        <f t="shared" si="0"/>
        <v>✓</v>
      </c>
      <c r="N15" s="21" t="str">
        <f t="shared" si="1"/>
        <v>✓</v>
      </c>
      <c r="O15" s="21" t="str">
        <f t="shared" si="2"/>
        <v>✓</v>
      </c>
      <c r="P15" s="21" t="str">
        <f t="shared" si="3"/>
        <v>✓</v>
      </c>
      <c r="Q15" s="21" t="str">
        <f t="shared" si="4"/>
        <v>✓</v>
      </c>
      <c r="R15" s="21" t="str">
        <f t="shared" si="5"/>
        <v>✓</v>
      </c>
      <c r="S15" s="21" t="str">
        <f t="shared" si="6"/>
        <v>✓</v>
      </c>
      <c r="T15" s="21" t="str">
        <f t="shared" si="7"/>
        <v>✓</v>
      </c>
      <c r="U15" s="22" t="str">
        <f t="shared" si="8"/>
        <v>✓</v>
      </c>
      <c r="V15" s="22" t="s">
        <v>167</v>
      </c>
      <c r="W15" s="22" t="s">
        <v>168</v>
      </c>
    </row>
    <row r="16" spans="1:23">
      <c r="A16" s="3" t="s">
        <v>169</v>
      </c>
      <c r="B16" s="4" t="s">
        <v>36</v>
      </c>
      <c r="C16" s="6" t="s">
        <v>170</v>
      </c>
      <c r="D16" s="4" t="s">
        <v>171</v>
      </c>
      <c r="E16" s="4" t="s">
        <v>172</v>
      </c>
      <c r="F16" s="4" t="s">
        <v>173</v>
      </c>
      <c r="G16" s="4" t="s">
        <v>174</v>
      </c>
      <c r="H16" s="4" t="s">
        <v>175</v>
      </c>
      <c r="I16" s="4" t="s">
        <v>176</v>
      </c>
      <c r="K16" s="21" t="s">
        <v>31</v>
      </c>
      <c r="L16" s="22" t="s">
        <v>177</v>
      </c>
      <c r="M16" s="21" t="str">
        <f t="shared" si="0"/>
        <v>✓</v>
      </c>
      <c r="N16" s="21" t="str">
        <f t="shared" si="1"/>
        <v>X</v>
      </c>
      <c r="O16" s="21" t="str">
        <f t="shared" si="2"/>
        <v>X</v>
      </c>
      <c r="P16" s="21" t="str">
        <f t="shared" si="3"/>
        <v>✓</v>
      </c>
      <c r="Q16" s="21" t="str">
        <f t="shared" si="4"/>
        <v>✓</v>
      </c>
      <c r="R16" s="21" t="str">
        <f t="shared" si="5"/>
        <v>✓</v>
      </c>
      <c r="S16" s="21" t="str">
        <f t="shared" si="6"/>
        <v>✓</v>
      </c>
      <c r="T16" s="21" t="str">
        <f t="shared" si="7"/>
        <v>X</v>
      </c>
      <c r="U16" s="22" t="str">
        <f t="shared" si="8"/>
        <v>X</v>
      </c>
      <c r="V16" s="22" t="s">
        <v>178</v>
      </c>
      <c r="W16" s="22" t="s">
        <v>179</v>
      </c>
    </row>
    <row r="17" spans="1:23">
      <c r="A17" s="3" t="s">
        <v>180</v>
      </c>
      <c r="B17" s="4" t="s">
        <v>181</v>
      </c>
      <c r="C17" s="6" t="s">
        <v>182</v>
      </c>
      <c r="D17" s="5" t="s">
        <v>118</v>
      </c>
      <c r="E17" s="4" t="s">
        <v>96</v>
      </c>
      <c r="F17" s="4" t="s">
        <v>183</v>
      </c>
      <c r="G17" s="4" t="s">
        <v>184</v>
      </c>
      <c r="H17" s="5" t="s">
        <v>185</v>
      </c>
      <c r="I17" s="4" t="s">
        <v>186</v>
      </c>
      <c r="K17" s="21" t="s">
        <v>31</v>
      </c>
      <c r="L17" s="22" t="s">
        <v>187</v>
      </c>
      <c r="M17" s="21" t="str">
        <f t="shared" si="0"/>
        <v>✓</v>
      </c>
      <c r="N17" s="21" t="str">
        <f t="shared" si="1"/>
        <v>✓</v>
      </c>
      <c r="O17" s="21" t="str">
        <f t="shared" si="2"/>
        <v>X</v>
      </c>
      <c r="P17" s="21" t="str">
        <f t="shared" si="3"/>
        <v>✓</v>
      </c>
      <c r="Q17" s="21" t="str">
        <f t="shared" si="4"/>
        <v>✓</v>
      </c>
      <c r="R17" s="21" t="str">
        <f t="shared" si="5"/>
        <v>✓</v>
      </c>
      <c r="S17" s="21" t="str">
        <f t="shared" si="6"/>
        <v>✓</v>
      </c>
      <c r="T17" s="21" t="str">
        <f t="shared" si="7"/>
        <v>X</v>
      </c>
      <c r="U17" s="22" t="str">
        <f t="shared" si="8"/>
        <v>X</v>
      </c>
      <c r="V17" s="22" t="s">
        <v>188</v>
      </c>
      <c r="W17" s="22"/>
    </row>
    <row r="18" spans="1:23">
      <c r="A18" s="3" t="s">
        <v>189</v>
      </c>
      <c r="B18" s="4" t="s">
        <v>149</v>
      </c>
      <c r="C18" s="6" t="s">
        <v>190</v>
      </c>
      <c r="D18" s="5" t="s">
        <v>191</v>
      </c>
      <c r="E18" s="4" t="s">
        <v>96</v>
      </c>
      <c r="F18" s="4" t="s">
        <v>192</v>
      </c>
      <c r="G18" s="4" t="s">
        <v>193</v>
      </c>
      <c r="H18" s="5" t="s">
        <v>194</v>
      </c>
      <c r="I18" s="4" t="s">
        <v>195</v>
      </c>
      <c r="K18" s="21" t="s">
        <v>31</v>
      </c>
      <c r="L18" s="22" t="s">
        <v>196</v>
      </c>
      <c r="M18" s="21" t="str">
        <f t="shared" si="0"/>
        <v>✓</v>
      </c>
      <c r="N18" s="21" t="str">
        <f t="shared" si="1"/>
        <v>✓</v>
      </c>
      <c r="O18" s="21" t="str">
        <f t="shared" si="2"/>
        <v>✓</v>
      </c>
      <c r="P18" s="21" t="str">
        <f t="shared" si="3"/>
        <v>✓</v>
      </c>
      <c r="Q18" s="21" t="str">
        <f t="shared" si="4"/>
        <v>✓</v>
      </c>
      <c r="R18" s="21" t="str">
        <f t="shared" si="5"/>
        <v>✓</v>
      </c>
      <c r="S18" s="21" t="str">
        <f t="shared" si="6"/>
        <v>X</v>
      </c>
      <c r="T18" s="21" t="str">
        <f t="shared" si="7"/>
        <v>X</v>
      </c>
      <c r="U18" s="22" t="str">
        <f t="shared" si="8"/>
        <v>X</v>
      </c>
      <c r="V18" s="22" t="s">
        <v>197</v>
      </c>
      <c r="W18" s="22" t="s">
        <v>198</v>
      </c>
    </row>
    <row r="19" spans="1:23">
      <c r="A19" s="3" t="s">
        <v>199</v>
      </c>
      <c r="B19" s="4" t="s">
        <v>200</v>
      </c>
      <c r="C19" s="6" t="s">
        <v>201</v>
      </c>
      <c r="D19" s="4" t="s">
        <v>202</v>
      </c>
      <c r="E19" s="4" t="s">
        <v>51</v>
      </c>
      <c r="F19" s="4" t="s">
        <v>203</v>
      </c>
      <c r="G19" s="4" t="s">
        <v>204</v>
      </c>
      <c r="H19" s="5" t="s">
        <v>205</v>
      </c>
      <c r="I19" s="4" t="s">
        <v>206</v>
      </c>
      <c r="K19" s="21" t="s">
        <v>31</v>
      </c>
      <c r="L19" s="22" t="s">
        <v>207</v>
      </c>
      <c r="M19" s="21" t="str">
        <f t="shared" si="0"/>
        <v>✓</v>
      </c>
      <c r="N19" s="21" t="str">
        <f t="shared" si="1"/>
        <v>✓</v>
      </c>
      <c r="O19" s="21" t="str">
        <f t="shared" si="2"/>
        <v>✓</v>
      </c>
      <c r="P19" s="21" t="str">
        <f t="shared" si="3"/>
        <v>✓</v>
      </c>
      <c r="Q19" s="21" t="str">
        <f t="shared" si="4"/>
        <v>✓</v>
      </c>
      <c r="R19" s="21" t="str">
        <f t="shared" si="5"/>
        <v>✓</v>
      </c>
      <c r="S19" s="21" t="str">
        <f t="shared" si="6"/>
        <v>✓</v>
      </c>
      <c r="T19" s="21" t="str">
        <f t="shared" si="7"/>
        <v>✓</v>
      </c>
      <c r="U19" s="22" t="str">
        <f t="shared" si="8"/>
        <v>✓</v>
      </c>
      <c r="V19" s="22" t="s">
        <v>208</v>
      </c>
      <c r="W19" s="22" t="s">
        <v>209</v>
      </c>
    </row>
    <row r="20" spans="1:23">
      <c r="A20" s="3" t="s">
        <v>210</v>
      </c>
      <c r="B20" s="4" t="s">
        <v>149</v>
      </c>
      <c r="C20" s="6" t="s">
        <v>211</v>
      </c>
      <c r="D20" s="4" t="s">
        <v>212</v>
      </c>
      <c r="E20" s="4" t="s">
        <v>51</v>
      </c>
      <c r="F20" s="4" t="s">
        <v>213</v>
      </c>
      <c r="G20" s="4" t="s">
        <v>214</v>
      </c>
      <c r="H20" s="5" t="s">
        <v>215</v>
      </c>
      <c r="I20" s="4" t="s">
        <v>216</v>
      </c>
      <c r="K20" s="21" t="s">
        <v>31</v>
      </c>
      <c r="L20" s="22" t="s">
        <v>217</v>
      </c>
      <c r="M20" s="21" t="str">
        <f t="shared" si="0"/>
        <v>✓</v>
      </c>
      <c r="N20" s="21" t="str">
        <f t="shared" si="1"/>
        <v>✓</v>
      </c>
      <c r="O20" s="21" t="str">
        <f t="shared" si="2"/>
        <v>X</v>
      </c>
      <c r="P20" s="21" t="str">
        <f t="shared" si="3"/>
        <v>✓</v>
      </c>
      <c r="Q20" s="21" t="str">
        <f t="shared" si="4"/>
        <v>✓</v>
      </c>
      <c r="R20" s="21" t="str">
        <f t="shared" si="5"/>
        <v>✓</v>
      </c>
      <c r="S20" s="21" t="str">
        <f t="shared" si="6"/>
        <v>X</v>
      </c>
      <c r="T20" s="21" t="str">
        <f t="shared" si="7"/>
        <v>✓</v>
      </c>
      <c r="U20" s="22" t="str">
        <f t="shared" si="8"/>
        <v>✓</v>
      </c>
      <c r="V20" s="22" t="s">
        <v>218</v>
      </c>
      <c r="W20" s="22" t="s">
        <v>219</v>
      </c>
    </row>
    <row r="21" spans="1:23">
      <c r="A21" s="3" t="s">
        <v>220</v>
      </c>
      <c r="B21" s="4" t="s">
        <v>48</v>
      </c>
      <c r="C21" s="6" t="s">
        <v>221</v>
      </c>
      <c r="D21" s="4" t="s">
        <v>222</v>
      </c>
      <c r="E21" s="4" t="s">
        <v>223</v>
      </c>
      <c r="F21" s="4" t="s">
        <v>224</v>
      </c>
      <c r="G21" s="4" t="s">
        <v>225</v>
      </c>
      <c r="H21" s="4" t="s">
        <v>226</v>
      </c>
      <c r="I21" s="4" t="s">
        <v>227</v>
      </c>
      <c r="K21" s="21" t="s">
        <v>31</v>
      </c>
      <c r="L21" s="22" t="s">
        <v>228</v>
      </c>
      <c r="M21" s="21" t="str">
        <f t="shared" si="0"/>
        <v>✓</v>
      </c>
      <c r="N21" s="21" t="str">
        <f t="shared" si="1"/>
        <v>✓</v>
      </c>
      <c r="O21" s="21" t="str">
        <f t="shared" si="2"/>
        <v>✓</v>
      </c>
      <c r="P21" s="21" t="str">
        <f t="shared" si="3"/>
        <v>✓</v>
      </c>
      <c r="Q21" s="21" t="str">
        <f t="shared" si="4"/>
        <v>✓</v>
      </c>
      <c r="R21" s="21" t="str">
        <f t="shared" si="5"/>
        <v>X</v>
      </c>
      <c r="S21" s="21" t="str">
        <f t="shared" si="6"/>
        <v>✓</v>
      </c>
      <c r="T21" s="21" t="str">
        <f t="shared" si="7"/>
        <v>✓</v>
      </c>
      <c r="U21" s="22" t="str">
        <f t="shared" si="8"/>
        <v>✓</v>
      </c>
      <c r="V21" s="22" t="s">
        <v>229</v>
      </c>
      <c r="W21" s="22" t="s">
        <v>230</v>
      </c>
    </row>
    <row r="22" spans="1:23">
      <c r="A22" s="3" t="s">
        <v>231</v>
      </c>
      <c r="B22" s="4" t="s">
        <v>181</v>
      </c>
      <c r="C22" s="6" t="s">
        <v>232</v>
      </c>
      <c r="D22" s="5" t="s">
        <v>233</v>
      </c>
      <c r="E22" s="4" t="s">
        <v>234</v>
      </c>
      <c r="F22" s="4" t="s">
        <v>235</v>
      </c>
      <c r="G22" s="4" t="s">
        <v>236</v>
      </c>
      <c r="H22" s="4" t="s">
        <v>237</v>
      </c>
      <c r="I22" s="4" t="s">
        <v>238</v>
      </c>
      <c r="K22" s="21" t="s">
        <v>31</v>
      </c>
      <c r="L22" s="22" t="s">
        <v>234</v>
      </c>
      <c r="M22" s="21" t="str">
        <f t="shared" si="0"/>
        <v>X</v>
      </c>
      <c r="N22" s="21" t="str">
        <f t="shared" si="1"/>
        <v>X</v>
      </c>
      <c r="O22" s="21" t="str">
        <f t="shared" si="2"/>
        <v>X</v>
      </c>
      <c r="P22" s="21" t="str">
        <f t="shared" si="3"/>
        <v>X</v>
      </c>
      <c r="Q22" s="21" t="str">
        <f t="shared" si="4"/>
        <v>X</v>
      </c>
      <c r="R22" s="21" t="str">
        <f t="shared" si="5"/>
        <v>X</v>
      </c>
      <c r="S22" s="21" t="str">
        <f t="shared" si="6"/>
        <v>X</v>
      </c>
      <c r="T22" s="21" t="str">
        <f t="shared" si="7"/>
        <v>X</v>
      </c>
      <c r="U22" s="22" t="str">
        <f t="shared" si="8"/>
        <v>X</v>
      </c>
      <c r="V22" s="22" t="s">
        <v>239</v>
      </c>
      <c r="W22" s="22"/>
    </row>
    <row r="23" spans="1:23">
      <c r="A23" s="3" t="s">
        <v>240</v>
      </c>
      <c r="B23" s="4" t="s">
        <v>241</v>
      </c>
      <c r="C23" s="6" t="s">
        <v>242</v>
      </c>
      <c r="D23" s="4" t="s">
        <v>243</v>
      </c>
      <c r="E23" s="4" t="s">
        <v>51</v>
      </c>
      <c r="F23" s="4" t="s">
        <v>244</v>
      </c>
      <c r="G23" s="4" t="s">
        <v>245</v>
      </c>
      <c r="H23" s="4" t="s">
        <v>246</v>
      </c>
      <c r="I23" s="4" t="s">
        <v>247</v>
      </c>
      <c r="K23" s="21" t="s">
        <v>31</v>
      </c>
      <c r="L23" s="22" t="s">
        <v>248</v>
      </c>
      <c r="M23" s="21" t="str">
        <f t="shared" si="0"/>
        <v>✓</v>
      </c>
      <c r="N23" s="21" t="str">
        <f t="shared" si="1"/>
        <v>✓</v>
      </c>
      <c r="O23" s="21" t="str">
        <f t="shared" si="2"/>
        <v>✓</v>
      </c>
      <c r="P23" s="21" t="str">
        <f t="shared" si="3"/>
        <v>✓</v>
      </c>
      <c r="Q23" s="21" t="str">
        <f t="shared" si="4"/>
        <v>✓</v>
      </c>
      <c r="R23" s="21" t="str">
        <f t="shared" si="5"/>
        <v>✓</v>
      </c>
      <c r="S23" s="21" t="str">
        <f t="shared" si="6"/>
        <v>✓</v>
      </c>
      <c r="T23" s="21" t="str">
        <f t="shared" si="7"/>
        <v>✓</v>
      </c>
      <c r="U23" s="22" t="str">
        <f t="shared" si="8"/>
        <v>✓</v>
      </c>
      <c r="V23" s="22" t="s">
        <v>249</v>
      </c>
      <c r="W23" s="22" t="s">
        <v>250</v>
      </c>
    </row>
    <row r="24" spans="1:23">
      <c r="A24" s="3" t="s">
        <v>251</v>
      </c>
      <c r="B24" s="4" t="s">
        <v>116</v>
      </c>
      <c r="C24" s="6" t="s">
        <v>252</v>
      </c>
      <c r="D24" s="5" t="s">
        <v>253</v>
      </c>
      <c r="E24" s="4" t="s">
        <v>26</v>
      </c>
      <c r="F24" s="4" t="s">
        <v>254</v>
      </c>
      <c r="G24" s="4" t="s">
        <v>255</v>
      </c>
      <c r="H24" s="4" t="s">
        <v>256</v>
      </c>
      <c r="I24" s="4" t="s">
        <v>257</v>
      </c>
      <c r="K24" s="21" t="s">
        <v>31</v>
      </c>
      <c r="L24" s="22" t="s">
        <v>258</v>
      </c>
      <c r="M24" s="21" t="str">
        <f t="shared" si="0"/>
        <v>✓</v>
      </c>
      <c r="N24" s="21" t="str">
        <f t="shared" si="1"/>
        <v>✓</v>
      </c>
      <c r="O24" s="21" t="str">
        <f t="shared" si="2"/>
        <v>✓</v>
      </c>
      <c r="P24" s="21" t="str">
        <f t="shared" si="3"/>
        <v>X</v>
      </c>
      <c r="Q24" s="21" t="str">
        <f t="shared" si="4"/>
        <v>✓</v>
      </c>
      <c r="R24" s="21" t="str">
        <f t="shared" si="5"/>
        <v>✓</v>
      </c>
      <c r="S24" s="21" t="str">
        <f t="shared" si="6"/>
        <v>✓</v>
      </c>
      <c r="T24" s="21" t="str">
        <f t="shared" si="7"/>
        <v>✓</v>
      </c>
      <c r="U24" s="22" t="str">
        <f t="shared" si="8"/>
        <v>✓</v>
      </c>
      <c r="V24" s="22" t="s">
        <v>259</v>
      </c>
      <c r="W24" s="22" t="s">
        <v>260</v>
      </c>
    </row>
    <row r="25" spans="1:23">
      <c r="A25" s="3" t="s">
        <v>261</v>
      </c>
      <c r="B25" s="4" t="s">
        <v>262</v>
      </c>
      <c r="C25" s="6" t="s">
        <v>263</v>
      </c>
      <c r="D25" s="4" t="s">
        <v>264</v>
      </c>
      <c r="E25" s="4" t="s">
        <v>265</v>
      </c>
      <c r="F25" s="4" t="s">
        <v>266</v>
      </c>
      <c r="G25" s="4" t="s">
        <v>267</v>
      </c>
      <c r="H25" s="4" t="s">
        <v>268</v>
      </c>
      <c r="I25" s="4" t="s">
        <v>269</v>
      </c>
      <c r="K25" s="21" t="s">
        <v>31</v>
      </c>
      <c r="L25" s="22" t="s">
        <v>270</v>
      </c>
      <c r="M25" s="21" t="str">
        <f t="shared" si="0"/>
        <v>X</v>
      </c>
      <c r="N25" s="21" t="str">
        <f t="shared" si="1"/>
        <v>X</v>
      </c>
      <c r="O25" s="21" t="str">
        <f t="shared" si="2"/>
        <v>X</v>
      </c>
      <c r="P25" s="21" t="str">
        <f t="shared" si="3"/>
        <v>✓</v>
      </c>
      <c r="Q25" s="21" t="str">
        <f t="shared" si="4"/>
        <v>X</v>
      </c>
      <c r="R25" s="21" t="str">
        <f t="shared" si="5"/>
        <v>✓</v>
      </c>
      <c r="S25" s="21" t="str">
        <f t="shared" si="6"/>
        <v>✓</v>
      </c>
      <c r="T25" s="21" t="str">
        <f t="shared" si="7"/>
        <v>✓</v>
      </c>
      <c r="U25" s="22" t="str">
        <f t="shared" si="8"/>
        <v>X</v>
      </c>
      <c r="V25" s="22" t="s">
        <v>271</v>
      </c>
      <c r="W25" s="22" t="s">
        <v>272</v>
      </c>
    </row>
    <row r="26" spans="1:23">
      <c r="A26" s="3" t="s">
        <v>273</v>
      </c>
      <c r="B26" s="4" t="s">
        <v>36</v>
      </c>
      <c r="C26" s="6" t="s">
        <v>274</v>
      </c>
      <c r="D26" s="5" t="s">
        <v>73</v>
      </c>
      <c r="E26" s="4" t="s">
        <v>140</v>
      </c>
      <c r="F26" s="4" t="s">
        <v>275</v>
      </c>
      <c r="G26" s="4" t="s">
        <v>276</v>
      </c>
      <c r="H26" s="5" t="s">
        <v>277</v>
      </c>
      <c r="I26" s="4" t="s">
        <v>278</v>
      </c>
      <c r="K26" s="21" t="s">
        <v>279</v>
      </c>
      <c r="L26" s="22" t="s">
        <v>280</v>
      </c>
      <c r="M26" s="21" t="str">
        <f t="shared" si="0"/>
        <v>✓</v>
      </c>
      <c r="N26" s="21" t="str">
        <f t="shared" si="1"/>
        <v>✓</v>
      </c>
      <c r="O26" s="21" t="str">
        <f t="shared" si="2"/>
        <v>✓</v>
      </c>
      <c r="P26" s="21" t="str">
        <f t="shared" si="3"/>
        <v>✓</v>
      </c>
      <c r="Q26" s="21" t="str">
        <f t="shared" si="4"/>
        <v>✓</v>
      </c>
      <c r="R26" s="21" t="str">
        <f t="shared" si="5"/>
        <v>X</v>
      </c>
      <c r="S26" s="21" t="str">
        <f t="shared" si="6"/>
        <v>✓</v>
      </c>
      <c r="T26" s="21" t="str">
        <f t="shared" si="7"/>
        <v>✓</v>
      </c>
      <c r="U26" s="22" t="str">
        <f t="shared" si="8"/>
        <v>✓</v>
      </c>
      <c r="V26" s="22" t="s">
        <v>281</v>
      </c>
      <c r="W26" s="22" t="s">
        <v>282</v>
      </c>
    </row>
    <row r="27" spans="1:23">
      <c r="A27" s="3" t="s">
        <v>283</v>
      </c>
      <c r="B27" s="4" t="s">
        <v>60</v>
      </c>
      <c r="C27" s="6" t="s">
        <v>284</v>
      </c>
      <c r="D27" s="5" t="s">
        <v>285</v>
      </c>
      <c r="E27" s="4" t="s">
        <v>286</v>
      </c>
      <c r="F27" s="4" t="s">
        <v>287</v>
      </c>
      <c r="G27" s="4" t="s">
        <v>288</v>
      </c>
      <c r="H27" s="4" t="s">
        <v>289</v>
      </c>
      <c r="I27" s="4" t="s">
        <v>290</v>
      </c>
      <c r="K27" s="21" t="s">
        <v>31</v>
      </c>
      <c r="L27" s="22" t="s">
        <v>291</v>
      </c>
      <c r="M27" s="21" t="str">
        <f t="shared" si="0"/>
        <v>✓</v>
      </c>
      <c r="N27" s="21" t="str">
        <f t="shared" si="1"/>
        <v>✓</v>
      </c>
      <c r="O27" s="21" t="str">
        <f t="shared" si="2"/>
        <v>✓</v>
      </c>
      <c r="P27" s="21" t="str">
        <f t="shared" si="3"/>
        <v>✓</v>
      </c>
      <c r="Q27" s="21" t="str">
        <f t="shared" si="4"/>
        <v>✓</v>
      </c>
      <c r="R27" s="21" t="str">
        <f t="shared" si="5"/>
        <v>✓</v>
      </c>
      <c r="S27" s="21" t="str">
        <f t="shared" si="6"/>
        <v>✓</v>
      </c>
      <c r="T27" s="21" t="str">
        <f t="shared" si="7"/>
        <v>✓</v>
      </c>
      <c r="U27" s="22" t="str">
        <f t="shared" si="8"/>
        <v>X</v>
      </c>
      <c r="V27" s="22" t="s">
        <v>292</v>
      </c>
      <c r="W27" s="22"/>
    </row>
    <row r="28" spans="1:23">
      <c r="A28" s="3" t="s">
        <v>293</v>
      </c>
      <c r="B28" s="4" t="s">
        <v>137</v>
      </c>
      <c r="C28" s="6" t="s">
        <v>294</v>
      </c>
      <c r="D28" s="4" t="s">
        <v>295</v>
      </c>
      <c r="E28" s="4" t="s">
        <v>140</v>
      </c>
      <c r="F28" s="4" t="s">
        <v>296</v>
      </c>
      <c r="G28" s="4" t="s">
        <v>297</v>
      </c>
      <c r="H28" s="5" t="s">
        <v>298</v>
      </c>
      <c r="I28" s="4" t="s">
        <v>299</v>
      </c>
      <c r="K28" s="21" t="s">
        <v>31</v>
      </c>
      <c r="L28" s="22" t="s">
        <v>300</v>
      </c>
      <c r="M28" s="21" t="str">
        <f t="shared" si="0"/>
        <v>✓</v>
      </c>
      <c r="N28" s="21" t="str">
        <f t="shared" si="1"/>
        <v>✓</v>
      </c>
      <c r="O28" s="21" t="str">
        <f t="shared" si="2"/>
        <v>X</v>
      </c>
      <c r="P28" s="21" t="str">
        <f t="shared" si="3"/>
        <v>✓</v>
      </c>
      <c r="Q28" s="21" t="str">
        <f t="shared" si="4"/>
        <v>X</v>
      </c>
      <c r="R28" s="21" t="str">
        <f t="shared" si="5"/>
        <v>✓</v>
      </c>
      <c r="S28" s="21" t="str">
        <f t="shared" si="6"/>
        <v>✓</v>
      </c>
      <c r="T28" s="21" t="str">
        <f t="shared" si="7"/>
        <v>✓</v>
      </c>
      <c r="U28" s="22" t="str">
        <f t="shared" si="8"/>
        <v>✓</v>
      </c>
      <c r="V28" s="22" t="s">
        <v>301</v>
      </c>
      <c r="W28" s="22"/>
    </row>
    <row r="29" spans="1:23">
      <c r="A29" s="3" t="s">
        <v>302</v>
      </c>
      <c r="B29" s="4" t="s">
        <v>303</v>
      </c>
      <c r="C29" t="s">
        <v>304</v>
      </c>
      <c r="D29" s="5" t="s">
        <v>305</v>
      </c>
      <c r="E29" s="4" t="s">
        <v>51</v>
      </c>
      <c r="F29" s="4" t="s">
        <v>306</v>
      </c>
      <c r="G29" s="4" t="s">
        <v>307</v>
      </c>
      <c r="H29" s="5" t="s">
        <v>308</v>
      </c>
      <c r="I29" s="4" t="s">
        <v>309</v>
      </c>
      <c r="K29" s="21" t="s">
        <v>31</v>
      </c>
      <c r="L29" s="22" t="s">
        <v>56</v>
      </c>
      <c r="M29" s="21" t="str">
        <f t="shared" si="0"/>
        <v>✓</v>
      </c>
      <c r="N29" s="21" t="str">
        <f t="shared" si="1"/>
        <v>✓</v>
      </c>
      <c r="O29" s="21" t="str">
        <f t="shared" si="2"/>
        <v>✓</v>
      </c>
      <c r="P29" s="21" t="str">
        <f t="shared" si="3"/>
        <v>✓</v>
      </c>
      <c r="Q29" s="21" t="str">
        <f t="shared" si="4"/>
        <v>✓</v>
      </c>
      <c r="R29" s="21" t="str">
        <f t="shared" si="5"/>
        <v>✓</v>
      </c>
      <c r="S29" s="21" t="str">
        <f t="shared" si="6"/>
        <v>✓</v>
      </c>
      <c r="T29" s="21" t="str">
        <f t="shared" si="7"/>
        <v>✓</v>
      </c>
      <c r="U29" s="22" t="str">
        <f t="shared" si="8"/>
        <v>✓</v>
      </c>
      <c r="V29" s="22" t="s">
        <v>310</v>
      </c>
      <c r="W29" s="22" t="s">
        <v>311</v>
      </c>
    </row>
    <row r="30" spans="1:23">
      <c r="A30" s="3" t="s">
        <v>312</v>
      </c>
      <c r="B30" s="4" t="s">
        <v>313</v>
      </c>
      <c r="C30" s="6" t="s">
        <v>314</v>
      </c>
      <c r="D30" s="4" t="s">
        <v>315</v>
      </c>
      <c r="E30" s="4" t="s">
        <v>316</v>
      </c>
      <c r="F30" s="4" t="s">
        <v>317</v>
      </c>
      <c r="G30" s="4" t="s">
        <v>318</v>
      </c>
      <c r="H30" s="4" t="s">
        <v>319</v>
      </c>
      <c r="I30" s="4" t="s">
        <v>320</v>
      </c>
      <c r="K30" s="21" t="s">
        <v>321</v>
      </c>
      <c r="L30" s="22" t="s">
        <v>322</v>
      </c>
      <c r="M30" s="21" t="str">
        <f t="shared" si="0"/>
        <v>✓</v>
      </c>
      <c r="N30" s="21" t="str">
        <f t="shared" si="1"/>
        <v>✓</v>
      </c>
      <c r="O30" s="21" t="str">
        <f t="shared" si="2"/>
        <v>✓</v>
      </c>
      <c r="P30" s="21" t="str">
        <f t="shared" si="3"/>
        <v>✓</v>
      </c>
      <c r="Q30" s="21" t="str">
        <f t="shared" si="4"/>
        <v>✓</v>
      </c>
      <c r="R30" s="21" t="str">
        <f t="shared" si="5"/>
        <v>✓</v>
      </c>
      <c r="S30" s="21" t="str">
        <f t="shared" si="6"/>
        <v>X</v>
      </c>
      <c r="T30" s="21" t="str">
        <f t="shared" si="7"/>
        <v>✓</v>
      </c>
      <c r="U30" s="22" t="str">
        <f t="shared" si="8"/>
        <v>X</v>
      </c>
      <c r="V30" s="22" t="s">
        <v>323</v>
      </c>
      <c r="W30" s="22" t="s">
        <v>324</v>
      </c>
    </row>
    <row r="31" spans="1:23">
      <c r="A31" s="3" t="s">
        <v>325</v>
      </c>
      <c r="B31" s="4" t="s">
        <v>181</v>
      </c>
      <c r="C31" s="6" t="s">
        <v>326</v>
      </c>
      <c r="D31" s="5" t="s">
        <v>327</v>
      </c>
      <c r="E31" s="4" t="s">
        <v>328</v>
      </c>
      <c r="F31" s="4" t="s">
        <v>329</v>
      </c>
      <c r="G31" s="4" t="s">
        <v>330</v>
      </c>
      <c r="H31" s="4" t="s">
        <v>331</v>
      </c>
      <c r="I31" s="4" t="s">
        <v>332</v>
      </c>
      <c r="K31" s="21" t="s">
        <v>31</v>
      </c>
      <c r="L31" s="22" t="s">
        <v>56</v>
      </c>
      <c r="M31" s="21" t="str">
        <f t="shared" si="0"/>
        <v>✓</v>
      </c>
      <c r="N31" s="21" t="str">
        <f t="shared" si="1"/>
        <v>✓</v>
      </c>
      <c r="O31" s="21" t="str">
        <f t="shared" si="2"/>
        <v>✓</v>
      </c>
      <c r="P31" s="21" t="str">
        <f t="shared" si="3"/>
        <v>✓</v>
      </c>
      <c r="Q31" s="21" t="str">
        <f t="shared" si="4"/>
        <v>✓</v>
      </c>
      <c r="R31" s="21" t="str">
        <f t="shared" si="5"/>
        <v>✓</v>
      </c>
      <c r="S31" s="21" t="str">
        <f t="shared" si="6"/>
        <v>✓</v>
      </c>
      <c r="T31" s="21" t="str">
        <f t="shared" si="7"/>
        <v>✓</v>
      </c>
      <c r="U31" s="22" t="str">
        <f t="shared" si="8"/>
        <v>✓</v>
      </c>
      <c r="V31" s="22" t="s">
        <v>333</v>
      </c>
      <c r="W31" s="22"/>
    </row>
    <row r="32" spans="1:23">
      <c r="A32" s="3" t="s">
        <v>334</v>
      </c>
      <c r="B32" s="4" t="s">
        <v>181</v>
      </c>
      <c r="C32" s="6" t="s">
        <v>335</v>
      </c>
      <c r="D32" s="4" t="s">
        <v>336</v>
      </c>
      <c r="E32" s="4" t="s">
        <v>286</v>
      </c>
      <c r="F32" s="4" t="s">
        <v>337</v>
      </c>
      <c r="G32" s="4" t="s">
        <v>338</v>
      </c>
      <c r="H32" s="4" t="s">
        <v>339</v>
      </c>
      <c r="I32" s="4" t="s">
        <v>340</v>
      </c>
      <c r="K32" s="21" t="s">
        <v>31</v>
      </c>
      <c r="L32" s="22" t="s">
        <v>341</v>
      </c>
      <c r="M32" s="21" t="str">
        <f t="shared" si="0"/>
        <v>✓</v>
      </c>
      <c r="N32" s="21" t="str">
        <f t="shared" si="1"/>
        <v>✓</v>
      </c>
      <c r="O32" s="21" t="str">
        <f t="shared" si="2"/>
        <v>X</v>
      </c>
      <c r="P32" s="21" t="str">
        <f t="shared" si="3"/>
        <v>✓</v>
      </c>
      <c r="Q32" s="21" t="str">
        <f t="shared" si="4"/>
        <v>X</v>
      </c>
      <c r="R32" s="21" t="str">
        <f t="shared" si="5"/>
        <v>✓</v>
      </c>
      <c r="S32" s="21" t="str">
        <f t="shared" si="6"/>
        <v>✓</v>
      </c>
      <c r="T32" s="21" t="str">
        <f t="shared" si="7"/>
        <v>✓</v>
      </c>
      <c r="U32" s="22" t="str">
        <f t="shared" si="8"/>
        <v>✓</v>
      </c>
      <c r="V32" s="22" t="s">
        <v>342</v>
      </c>
      <c r="W32" s="22" t="s">
        <v>343</v>
      </c>
    </row>
    <row r="33" spans="1:23">
      <c r="A33" s="3" t="s">
        <v>344</v>
      </c>
      <c r="B33" s="4" t="s">
        <v>36</v>
      </c>
      <c r="C33" s="6" t="s">
        <v>345</v>
      </c>
      <c r="D33" s="5" t="s">
        <v>346</v>
      </c>
      <c r="E33" s="4" t="s">
        <v>26</v>
      </c>
      <c r="F33" s="4" t="s">
        <v>347</v>
      </c>
      <c r="G33" s="4" t="s">
        <v>348</v>
      </c>
      <c r="H33" s="4" t="s">
        <v>349</v>
      </c>
      <c r="I33" s="4" t="s">
        <v>350</v>
      </c>
      <c r="K33" s="21" t="s">
        <v>31</v>
      </c>
      <c r="L33" s="22" t="s">
        <v>351</v>
      </c>
      <c r="M33" s="21" t="str">
        <f t="shared" si="0"/>
        <v>✓</v>
      </c>
      <c r="N33" s="21" t="str">
        <f t="shared" si="1"/>
        <v>X</v>
      </c>
      <c r="O33" s="21" t="str">
        <f t="shared" si="2"/>
        <v>✓</v>
      </c>
      <c r="P33" s="21" t="str">
        <f t="shared" si="3"/>
        <v>✓</v>
      </c>
      <c r="Q33" s="21" t="str">
        <f t="shared" si="4"/>
        <v>X</v>
      </c>
      <c r="R33" s="21" t="str">
        <f t="shared" si="5"/>
        <v>✓</v>
      </c>
      <c r="S33" s="21" t="str">
        <f t="shared" si="6"/>
        <v>✓</v>
      </c>
      <c r="T33" s="21" t="str">
        <f t="shared" si="7"/>
        <v>X</v>
      </c>
      <c r="U33" s="22" t="str">
        <f t="shared" si="8"/>
        <v>✓</v>
      </c>
      <c r="V33" s="22" t="s">
        <v>352</v>
      </c>
      <c r="W33" s="22" t="s">
        <v>353</v>
      </c>
    </row>
    <row r="34" spans="1:23">
      <c r="A34" s="3" t="s">
        <v>354</v>
      </c>
      <c r="B34" s="4" t="s">
        <v>355</v>
      </c>
      <c r="C34" s="6" t="s">
        <v>356</v>
      </c>
      <c r="D34" s="5" t="s">
        <v>233</v>
      </c>
      <c r="E34" s="4" t="s">
        <v>51</v>
      </c>
      <c r="F34" s="4" t="s">
        <v>357</v>
      </c>
      <c r="G34" s="4" t="s">
        <v>358</v>
      </c>
      <c r="H34" s="5" t="s">
        <v>359</v>
      </c>
      <c r="I34" s="4" t="s">
        <v>360</v>
      </c>
      <c r="K34" s="21" t="s">
        <v>361</v>
      </c>
      <c r="L34" s="22" t="s">
        <v>362</v>
      </c>
      <c r="M34" s="21" t="str">
        <f t="shared" si="0"/>
        <v>✓</v>
      </c>
      <c r="N34" s="21" t="str">
        <f t="shared" si="1"/>
        <v>X</v>
      </c>
      <c r="O34" s="21" t="str">
        <f t="shared" si="2"/>
        <v>✓</v>
      </c>
      <c r="P34" s="21" t="str">
        <f t="shared" si="3"/>
        <v>✓</v>
      </c>
      <c r="Q34" s="21" t="str">
        <f t="shared" si="4"/>
        <v>✓</v>
      </c>
      <c r="R34" s="21" t="str">
        <f t="shared" si="5"/>
        <v>✓</v>
      </c>
      <c r="S34" s="21" t="str">
        <f t="shared" si="6"/>
        <v>✓</v>
      </c>
      <c r="T34" s="21" t="str">
        <f t="shared" si="7"/>
        <v>✓</v>
      </c>
      <c r="U34" s="22" t="str">
        <f t="shared" si="8"/>
        <v>✓</v>
      </c>
      <c r="V34" s="22" t="s">
        <v>363</v>
      </c>
      <c r="W34" s="22" t="s">
        <v>364</v>
      </c>
    </row>
    <row r="35" spans="1:23">
      <c r="A35" s="3" t="s">
        <v>365</v>
      </c>
      <c r="B35" s="4" t="s">
        <v>23</v>
      </c>
      <c r="C35" s="6" t="s">
        <v>366</v>
      </c>
      <c r="D35" s="4" t="s">
        <v>367</v>
      </c>
      <c r="E35" s="4" t="s">
        <v>51</v>
      </c>
      <c r="F35" s="4" t="s">
        <v>368</v>
      </c>
      <c r="G35" s="4" t="s">
        <v>369</v>
      </c>
      <c r="H35" s="5" t="s">
        <v>370</v>
      </c>
      <c r="I35" s="4" t="s">
        <v>371</v>
      </c>
      <c r="K35" s="21" t="s">
        <v>31</v>
      </c>
      <c r="L35" s="22" t="s">
        <v>372</v>
      </c>
      <c r="M35" s="21" t="str">
        <f t="shared" si="0"/>
        <v>✓</v>
      </c>
      <c r="N35" s="21" t="str">
        <f t="shared" si="1"/>
        <v>✓</v>
      </c>
      <c r="O35" s="21" t="str">
        <f t="shared" si="2"/>
        <v>✓</v>
      </c>
      <c r="P35" s="21" t="str">
        <f t="shared" si="3"/>
        <v>✓</v>
      </c>
      <c r="Q35" s="21" t="str">
        <f t="shared" si="4"/>
        <v>X</v>
      </c>
      <c r="R35" s="21" t="str">
        <f t="shared" si="5"/>
        <v>✓</v>
      </c>
      <c r="S35" s="21" t="str">
        <f t="shared" si="6"/>
        <v>✓</v>
      </c>
      <c r="T35" s="21" t="str">
        <f t="shared" si="7"/>
        <v>✓</v>
      </c>
      <c r="U35" s="22" t="str">
        <f t="shared" si="8"/>
        <v>X</v>
      </c>
      <c r="V35" s="22" t="s">
        <v>373</v>
      </c>
      <c r="W35" s="22" t="s">
        <v>374</v>
      </c>
    </row>
    <row r="36" spans="1:23">
      <c r="A36" s="3" t="s">
        <v>375</v>
      </c>
      <c r="B36" s="4" t="s">
        <v>36</v>
      </c>
      <c r="C36" s="6" t="s">
        <v>376</v>
      </c>
      <c r="D36" s="5" t="s">
        <v>377</v>
      </c>
      <c r="E36" s="4" t="s">
        <v>378</v>
      </c>
      <c r="F36" s="4" t="s">
        <v>379</v>
      </c>
      <c r="G36" s="4" t="s">
        <v>380</v>
      </c>
      <c r="H36" s="5" t="s">
        <v>381</v>
      </c>
      <c r="I36" s="4" t="s">
        <v>382</v>
      </c>
      <c r="K36" s="21" t="s">
        <v>383</v>
      </c>
      <c r="L36" s="22" t="s">
        <v>384</v>
      </c>
      <c r="M36" s="21" t="str">
        <f t="shared" si="0"/>
        <v>✓</v>
      </c>
      <c r="N36" s="21" t="str">
        <f t="shared" si="1"/>
        <v>✓</v>
      </c>
      <c r="O36" s="21" t="str">
        <f t="shared" si="2"/>
        <v>✓</v>
      </c>
      <c r="P36" s="21" t="str">
        <f t="shared" si="3"/>
        <v>X</v>
      </c>
      <c r="Q36" s="21" t="str">
        <f t="shared" si="4"/>
        <v>X</v>
      </c>
      <c r="R36" s="21" t="str">
        <f t="shared" si="5"/>
        <v>X</v>
      </c>
      <c r="S36" s="21" t="str">
        <f t="shared" si="6"/>
        <v>✓</v>
      </c>
      <c r="T36" s="21" t="str">
        <f t="shared" si="7"/>
        <v>X</v>
      </c>
      <c r="U36" s="22" t="str">
        <f t="shared" si="8"/>
        <v>✓</v>
      </c>
      <c r="V36" s="22" t="s">
        <v>385</v>
      </c>
      <c r="W36" s="22" t="s">
        <v>386</v>
      </c>
    </row>
    <row r="37" spans="1:23">
      <c r="A37" s="3" t="s">
        <v>387</v>
      </c>
      <c r="B37" s="4" t="s">
        <v>36</v>
      </c>
      <c r="C37" s="6" t="s">
        <v>388</v>
      </c>
      <c r="D37" s="5" t="s">
        <v>389</v>
      </c>
      <c r="E37" s="4" t="s">
        <v>265</v>
      </c>
      <c r="F37" s="4" t="s">
        <v>390</v>
      </c>
      <c r="G37" s="4" t="s">
        <v>391</v>
      </c>
      <c r="H37" s="5" t="s">
        <v>392</v>
      </c>
      <c r="I37" s="4" t="s">
        <v>393</v>
      </c>
      <c r="K37" s="21" t="s">
        <v>44</v>
      </c>
      <c r="L37" s="22" t="s">
        <v>394</v>
      </c>
      <c r="M37" s="21" t="str">
        <f t="shared" si="0"/>
        <v>✓</v>
      </c>
      <c r="N37" s="21" t="str">
        <f t="shared" si="1"/>
        <v>✓</v>
      </c>
      <c r="O37" s="21" t="str">
        <f t="shared" si="2"/>
        <v>X</v>
      </c>
      <c r="P37" s="21" t="str">
        <f t="shared" si="3"/>
        <v>✓</v>
      </c>
      <c r="Q37" s="21" t="str">
        <f t="shared" si="4"/>
        <v>X</v>
      </c>
      <c r="R37" s="21" t="str">
        <f t="shared" si="5"/>
        <v>X</v>
      </c>
      <c r="S37" s="21" t="str">
        <f t="shared" si="6"/>
        <v>✓</v>
      </c>
      <c r="T37" s="21" t="str">
        <f t="shared" si="7"/>
        <v>✓</v>
      </c>
      <c r="U37" s="22" t="str">
        <f t="shared" si="8"/>
        <v>X</v>
      </c>
      <c r="V37" s="22" t="s">
        <v>395</v>
      </c>
      <c r="W37" s="22" t="s">
        <v>396</v>
      </c>
    </row>
    <row r="38" spans="1:23">
      <c r="A38" s="3" t="s">
        <v>397</v>
      </c>
      <c r="B38" s="4" t="s">
        <v>241</v>
      </c>
      <c r="C38" s="6" t="s">
        <v>398</v>
      </c>
      <c r="D38" s="5" t="s">
        <v>73</v>
      </c>
      <c r="E38" s="4" t="s">
        <v>399</v>
      </c>
      <c r="F38" s="4" t="s">
        <v>400</v>
      </c>
      <c r="G38" s="4" t="s">
        <v>401</v>
      </c>
      <c r="H38" s="5" t="s">
        <v>402</v>
      </c>
      <c r="I38" s="4" t="s">
        <v>403</v>
      </c>
      <c r="K38" s="21" t="s">
        <v>31</v>
      </c>
      <c r="L38" s="22" t="s">
        <v>404</v>
      </c>
      <c r="M38" s="21" t="str">
        <f t="shared" si="0"/>
        <v>✓</v>
      </c>
      <c r="N38" s="21" t="str">
        <f t="shared" si="1"/>
        <v>✓</v>
      </c>
      <c r="O38" s="21" t="str">
        <f t="shared" si="2"/>
        <v>X</v>
      </c>
      <c r="P38" s="21" t="str">
        <f t="shared" si="3"/>
        <v>✓</v>
      </c>
      <c r="Q38" s="21" t="str">
        <f t="shared" si="4"/>
        <v>X</v>
      </c>
      <c r="R38" s="21" t="str">
        <f t="shared" si="5"/>
        <v>✓</v>
      </c>
      <c r="S38" s="21" t="str">
        <f t="shared" si="6"/>
        <v>X</v>
      </c>
      <c r="T38" s="21" t="str">
        <f t="shared" si="7"/>
        <v>✓</v>
      </c>
      <c r="U38" s="22" t="str">
        <f t="shared" si="8"/>
        <v>X</v>
      </c>
      <c r="V38" s="22" t="s">
        <v>405</v>
      </c>
      <c r="W38" s="22" t="s">
        <v>406</v>
      </c>
    </row>
    <row r="39" spans="1:23">
      <c r="A39" s="3" t="s">
        <v>407</v>
      </c>
      <c r="B39" s="4" t="s">
        <v>36</v>
      </c>
      <c r="C39" s="6" t="s">
        <v>408</v>
      </c>
      <c r="D39" s="5" t="s">
        <v>409</v>
      </c>
      <c r="E39" s="4" t="s">
        <v>410</v>
      </c>
      <c r="F39" s="4" t="s">
        <v>411</v>
      </c>
      <c r="G39" s="4" t="s">
        <v>412</v>
      </c>
      <c r="H39" s="5" t="s">
        <v>413</v>
      </c>
      <c r="I39" s="4" t="s">
        <v>414</v>
      </c>
      <c r="K39" s="21" t="s">
        <v>31</v>
      </c>
      <c r="L39" s="22" t="s">
        <v>415</v>
      </c>
      <c r="M39" s="21" t="str">
        <f t="shared" si="0"/>
        <v>✓</v>
      </c>
      <c r="N39" s="21" t="str">
        <f t="shared" si="1"/>
        <v>✓</v>
      </c>
      <c r="O39" s="21" t="str">
        <f t="shared" si="2"/>
        <v>✓</v>
      </c>
      <c r="P39" s="21" t="str">
        <f t="shared" si="3"/>
        <v>✓</v>
      </c>
      <c r="Q39" s="21" t="str">
        <f t="shared" si="4"/>
        <v>✓</v>
      </c>
      <c r="R39" s="21" t="str">
        <f t="shared" si="5"/>
        <v>✓</v>
      </c>
      <c r="S39" s="21" t="str">
        <f t="shared" si="6"/>
        <v>✓</v>
      </c>
      <c r="T39" s="21" t="str">
        <f t="shared" si="7"/>
        <v>X</v>
      </c>
      <c r="U39" s="22" t="str">
        <f t="shared" si="8"/>
        <v>✓</v>
      </c>
      <c r="V39" s="22" t="s">
        <v>416</v>
      </c>
      <c r="W39" s="22"/>
    </row>
    <row r="40" spans="1:23">
      <c r="A40" s="3" t="s">
        <v>417</v>
      </c>
      <c r="B40" s="4" t="s">
        <v>36</v>
      </c>
      <c r="C40" s="6" t="s">
        <v>418</v>
      </c>
      <c r="D40" s="4" t="s">
        <v>419</v>
      </c>
      <c r="E40" s="4" t="s">
        <v>420</v>
      </c>
      <c r="F40" s="4" t="s">
        <v>421</v>
      </c>
      <c r="G40" s="4" t="s">
        <v>422</v>
      </c>
      <c r="H40" s="5" t="s">
        <v>423</v>
      </c>
      <c r="I40" s="4" t="s">
        <v>424</v>
      </c>
      <c r="K40" s="21" t="s">
        <v>31</v>
      </c>
      <c r="L40" s="22" t="s">
        <v>425</v>
      </c>
      <c r="M40" s="21" t="str">
        <f t="shared" si="0"/>
        <v>✓</v>
      </c>
      <c r="N40" s="21" t="str">
        <f t="shared" si="1"/>
        <v>✓</v>
      </c>
      <c r="O40" s="21" t="str">
        <f t="shared" si="2"/>
        <v>X</v>
      </c>
      <c r="P40" s="21" t="str">
        <f t="shared" si="3"/>
        <v>✓</v>
      </c>
      <c r="Q40" s="21" t="str">
        <f t="shared" si="4"/>
        <v>X</v>
      </c>
      <c r="R40" s="21" t="str">
        <f t="shared" si="5"/>
        <v>✓</v>
      </c>
      <c r="S40" s="21" t="str">
        <f t="shared" si="6"/>
        <v>✓</v>
      </c>
      <c r="T40" s="21" t="str">
        <f t="shared" si="7"/>
        <v>X</v>
      </c>
      <c r="U40" s="22" t="str">
        <f t="shared" si="8"/>
        <v>X</v>
      </c>
      <c r="V40" s="22" t="s">
        <v>426</v>
      </c>
      <c r="W40" s="22"/>
    </row>
    <row r="41" spans="1:23">
      <c r="A41" s="3" t="s">
        <v>427</v>
      </c>
      <c r="B41" s="4" t="s">
        <v>23</v>
      </c>
      <c r="C41" s="6" t="s">
        <v>428</v>
      </c>
      <c r="D41" s="4" t="s">
        <v>429</v>
      </c>
      <c r="E41" s="4" t="s">
        <v>26</v>
      </c>
      <c r="F41" s="4" t="s">
        <v>430</v>
      </c>
      <c r="G41" s="4" t="s">
        <v>431</v>
      </c>
      <c r="H41" s="5" t="s">
        <v>432</v>
      </c>
      <c r="I41" s="4" t="s">
        <v>433</v>
      </c>
      <c r="K41" s="21" t="s">
        <v>31</v>
      </c>
      <c r="L41" s="22" t="s">
        <v>56</v>
      </c>
      <c r="M41" s="21" t="str">
        <f t="shared" si="0"/>
        <v>✓</v>
      </c>
      <c r="N41" s="21" t="str">
        <f t="shared" si="1"/>
        <v>✓</v>
      </c>
      <c r="O41" s="21" t="str">
        <f t="shared" si="2"/>
        <v>✓</v>
      </c>
      <c r="P41" s="21" t="str">
        <f t="shared" si="3"/>
        <v>✓</v>
      </c>
      <c r="Q41" s="21" t="str">
        <f t="shared" si="4"/>
        <v>✓</v>
      </c>
      <c r="R41" s="21" t="str">
        <f t="shared" si="5"/>
        <v>✓</v>
      </c>
      <c r="S41" s="21" t="str">
        <f t="shared" si="6"/>
        <v>✓</v>
      </c>
      <c r="T41" s="21" t="str">
        <f t="shared" si="7"/>
        <v>✓</v>
      </c>
      <c r="U41" s="22" t="str">
        <f t="shared" si="8"/>
        <v>✓</v>
      </c>
      <c r="V41" s="22" t="s">
        <v>434</v>
      </c>
      <c r="W41" s="22" t="s">
        <v>435</v>
      </c>
    </row>
    <row r="42" spans="1:23">
      <c r="A42" s="3" t="s">
        <v>436</v>
      </c>
      <c r="B42" s="4" t="s">
        <v>48</v>
      </c>
      <c r="C42" s="6" t="s">
        <v>437</v>
      </c>
      <c r="D42" s="5" t="s">
        <v>346</v>
      </c>
      <c r="E42" s="4" t="s">
        <v>438</v>
      </c>
      <c r="F42" s="4" t="s">
        <v>439</v>
      </c>
      <c r="G42" s="4" t="s">
        <v>440</v>
      </c>
      <c r="H42" s="5" t="s">
        <v>441</v>
      </c>
      <c r="I42" s="4" t="s">
        <v>442</v>
      </c>
      <c r="K42" s="21" t="s">
        <v>31</v>
      </c>
      <c r="L42" s="22" t="s">
        <v>101</v>
      </c>
      <c r="M42" s="21" t="str">
        <f t="shared" si="0"/>
        <v>✓</v>
      </c>
      <c r="N42" s="21" t="str">
        <f t="shared" si="1"/>
        <v>✓</v>
      </c>
      <c r="O42" s="21" t="str">
        <f t="shared" si="2"/>
        <v>X</v>
      </c>
      <c r="P42" s="21" t="str">
        <f t="shared" si="3"/>
        <v>✓</v>
      </c>
      <c r="Q42" s="21" t="str">
        <f t="shared" si="4"/>
        <v>✓</v>
      </c>
      <c r="R42" s="21" t="str">
        <f t="shared" si="5"/>
        <v>✓</v>
      </c>
      <c r="S42" s="21" t="str">
        <f t="shared" si="6"/>
        <v>✓</v>
      </c>
      <c r="T42" s="21" t="str">
        <f t="shared" si="7"/>
        <v>✓</v>
      </c>
      <c r="U42" s="22" t="str">
        <f t="shared" si="8"/>
        <v>✓</v>
      </c>
      <c r="V42" s="22" t="s">
        <v>443</v>
      </c>
      <c r="W42" s="22"/>
    </row>
    <row r="43" spans="1:23">
      <c r="A43" s="3" t="s">
        <v>444</v>
      </c>
      <c r="B43" s="4" t="s">
        <v>36</v>
      </c>
      <c r="C43" s="6" t="s">
        <v>445</v>
      </c>
      <c r="D43" s="4" t="s">
        <v>446</v>
      </c>
      <c r="E43" s="4" t="s">
        <v>51</v>
      </c>
      <c r="F43" s="4" t="s">
        <v>447</v>
      </c>
      <c r="G43" s="4" t="s">
        <v>448</v>
      </c>
      <c r="H43" s="4" t="s">
        <v>449</v>
      </c>
      <c r="I43" s="4" t="s">
        <v>450</v>
      </c>
      <c r="K43" s="21" t="s">
        <v>31</v>
      </c>
      <c r="L43" s="22" t="s">
        <v>451</v>
      </c>
      <c r="M43" s="21" t="str">
        <f t="shared" si="0"/>
        <v>✓</v>
      </c>
      <c r="N43" s="21" t="str">
        <f t="shared" si="1"/>
        <v>✓</v>
      </c>
      <c r="O43" s="21" t="str">
        <f t="shared" si="2"/>
        <v>X</v>
      </c>
      <c r="P43" s="21" t="str">
        <f t="shared" si="3"/>
        <v>✓</v>
      </c>
      <c r="Q43" s="21" t="str">
        <f t="shared" si="4"/>
        <v>X</v>
      </c>
      <c r="R43" s="21" t="str">
        <f t="shared" si="5"/>
        <v>✓</v>
      </c>
      <c r="S43" s="21" t="str">
        <f t="shared" si="6"/>
        <v>X</v>
      </c>
      <c r="T43" s="21" t="str">
        <f t="shared" si="7"/>
        <v>✓</v>
      </c>
      <c r="U43" s="22" t="str">
        <f t="shared" si="8"/>
        <v>✓</v>
      </c>
      <c r="V43" s="22" t="s">
        <v>452</v>
      </c>
      <c r="W43" s="22"/>
    </row>
    <row r="44" spans="1:23">
      <c r="A44" s="3" t="s">
        <v>453</v>
      </c>
      <c r="B44" s="4" t="s">
        <v>454</v>
      </c>
      <c r="C44" s="6" t="s">
        <v>455</v>
      </c>
      <c r="D44" s="5" t="s">
        <v>456</v>
      </c>
      <c r="E44" s="4" t="s">
        <v>457</v>
      </c>
      <c r="F44" s="4" t="s">
        <v>458</v>
      </c>
      <c r="G44" s="4" t="s">
        <v>459</v>
      </c>
      <c r="H44" s="5" t="s">
        <v>460</v>
      </c>
      <c r="I44" s="4" t="s">
        <v>461</v>
      </c>
      <c r="K44" s="21" t="s">
        <v>31</v>
      </c>
      <c r="L44" s="22" t="s">
        <v>462</v>
      </c>
      <c r="M44" s="21" t="str">
        <f t="shared" si="0"/>
        <v>✓</v>
      </c>
      <c r="N44" s="21" t="str">
        <f t="shared" si="1"/>
        <v>✓</v>
      </c>
      <c r="O44" s="21" t="str">
        <f t="shared" si="2"/>
        <v>X</v>
      </c>
      <c r="P44" s="21" t="str">
        <f t="shared" si="3"/>
        <v>✓</v>
      </c>
      <c r="Q44" s="21" t="str">
        <f t="shared" si="4"/>
        <v>X</v>
      </c>
      <c r="R44" s="21" t="str">
        <f t="shared" si="5"/>
        <v>✓</v>
      </c>
      <c r="S44" s="21" t="str">
        <f t="shared" si="6"/>
        <v>X</v>
      </c>
      <c r="T44" s="21" t="str">
        <f t="shared" si="7"/>
        <v>X</v>
      </c>
      <c r="U44" s="22" t="str">
        <f t="shared" si="8"/>
        <v>X</v>
      </c>
      <c r="V44" s="22" t="s">
        <v>463</v>
      </c>
      <c r="W44" s="22" t="s">
        <v>464</v>
      </c>
    </row>
    <row r="45" spans="1:23">
      <c r="A45" s="3" t="s">
        <v>465</v>
      </c>
      <c r="B45" s="4" t="s">
        <v>262</v>
      </c>
      <c r="C45" s="6" t="s">
        <v>466</v>
      </c>
      <c r="D45" s="4" t="s">
        <v>467</v>
      </c>
      <c r="E45" s="4" t="s">
        <v>468</v>
      </c>
      <c r="F45" s="4" t="s">
        <v>469</v>
      </c>
      <c r="G45" s="4" t="s">
        <v>470</v>
      </c>
      <c r="H45" s="5" t="s">
        <v>471</v>
      </c>
      <c r="I45" s="4" t="s">
        <v>472</v>
      </c>
      <c r="K45" s="19" t="s">
        <v>31</v>
      </c>
      <c r="L45" s="3" t="s">
        <v>473</v>
      </c>
      <c r="M45" s="19" t="str">
        <f t="shared" ref="M45:M60" si="9">IF(ISNUMBER(FIND("Wifi",$L45,1)),"✓","X")</f>
        <v>✓</v>
      </c>
      <c r="N45" s="19" t="str">
        <f t="shared" ref="N45:N60" si="10">IF(ISNUMBER(FIND("Natural light",$L45,1)),"✓","X")</f>
        <v>✓</v>
      </c>
      <c r="O45" s="19" t="str">
        <f t="shared" ref="O45:O60" si="11">IF(ISNUMBER(FIND("Catering",$L45,1)),"✓","X")</f>
        <v>✓</v>
      </c>
      <c r="P45" s="19" t="str">
        <f t="shared" ref="P45:P60" si="12">IF(ISNUMBER(FIND("Large Screen TV",$L45,1)),"✓","X")</f>
        <v>✓</v>
      </c>
      <c r="Q45" s="19" t="str">
        <f t="shared" ref="Q45:Q60" si="13">IF(ISNUMBER(FIND("Hybrid meeting setup",$L45,1)),"✓","X")</f>
        <v>✓</v>
      </c>
      <c r="R45" s="19" t="str">
        <f t="shared" ref="R45:R60" si="14">IF(ISNUMBER(FIND("Parking",$L45,1)),"✓","X")</f>
        <v>✓</v>
      </c>
      <c r="S45" s="19" t="str">
        <f t="shared" ref="S45:S60" si="15">IF(ISNUMBER(FIND("Close to public transport",$L45,1)),"✓","X")</f>
        <v>X</v>
      </c>
      <c r="T45" s="19" t="str">
        <f t="shared" ref="T45:T60" si="16">IF(ISNUMBER(FIND("Flip Chart",$L45,1)),"✓","X")</f>
        <v>✓</v>
      </c>
      <c r="U45" s="3" t="str">
        <f t="shared" ref="U45:U60" si="17">IF(ISNUMBER(FIND("PA system",$L45,1)),"✓","X")</f>
        <v>✓</v>
      </c>
      <c r="V45" s="3" t="s">
        <v>474</v>
      </c>
      <c r="W45" s="3" t="s">
        <v>475</v>
      </c>
    </row>
    <row r="46" spans="1:23">
      <c r="A46" s="3" t="s">
        <v>476</v>
      </c>
      <c r="B46" s="4" t="s">
        <v>181</v>
      </c>
      <c r="C46" s="6" t="s">
        <v>477</v>
      </c>
      <c r="D46" s="4" t="s">
        <v>478</v>
      </c>
      <c r="E46" s="4" t="s">
        <v>410</v>
      </c>
      <c r="F46" s="4" t="s">
        <v>479</v>
      </c>
      <c r="G46" s="4" t="s">
        <v>480</v>
      </c>
      <c r="H46" s="5" t="s">
        <v>481</v>
      </c>
      <c r="I46" s="4" t="s">
        <v>482</v>
      </c>
      <c r="K46" s="21" t="s">
        <v>31</v>
      </c>
      <c r="L46" s="22" t="s">
        <v>483</v>
      </c>
      <c r="M46" s="21" t="str">
        <f t="shared" si="9"/>
        <v>✓</v>
      </c>
      <c r="N46" s="21" t="str">
        <f t="shared" si="10"/>
        <v>X</v>
      </c>
      <c r="O46" s="21" t="str">
        <f t="shared" si="11"/>
        <v>X</v>
      </c>
      <c r="P46" s="21" t="str">
        <f t="shared" si="12"/>
        <v>✓</v>
      </c>
      <c r="Q46" s="21" t="str">
        <f t="shared" si="13"/>
        <v>✓</v>
      </c>
      <c r="R46" s="21" t="str">
        <f t="shared" si="14"/>
        <v>✓</v>
      </c>
      <c r="S46" s="21" t="str">
        <f t="shared" si="15"/>
        <v>✓</v>
      </c>
      <c r="T46" s="21" t="str">
        <f t="shared" si="16"/>
        <v>X</v>
      </c>
      <c r="U46" s="22" t="str">
        <f t="shared" si="17"/>
        <v>✓</v>
      </c>
      <c r="V46" s="22" t="s">
        <v>484</v>
      </c>
      <c r="W46" s="22"/>
    </row>
    <row r="47" spans="1:23">
      <c r="A47" s="3" t="s">
        <v>485</v>
      </c>
      <c r="B47" s="3" t="s">
        <v>36</v>
      </c>
      <c r="C47" s="18" t="s">
        <v>486</v>
      </c>
      <c r="D47" s="3" t="s">
        <v>487</v>
      </c>
      <c r="E47" s="3" t="s">
        <v>420</v>
      </c>
      <c r="F47" s="3" t="s">
        <v>488</v>
      </c>
      <c r="G47" s="3" t="s">
        <v>489</v>
      </c>
      <c r="H47" s="3" t="s">
        <v>490</v>
      </c>
      <c r="I47" s="3" t="s">
        <v>491</v>
      </c>
      <c r="K47" s="21" t="s">
        <v>31</v>
      </c>
      <c r="L47" s="22" t="s">
        <v>341</v>
      </c>
      <c r="M47" s="21" t="str">
        <f t="shared" si="9"/>
        <v>✓</v>
      </c>
      <c r="N47" s="21" t="str">
        <f t="shared" si="10"/>
        <v>✓</v>
      </c>
      <c r="O47" s="21" t="str">
        <f t="shared" si="11"/>
        <v>X</v>
      </c>
      <c r="P47" s="21" t="str">
        <f t="shared" si="12"/>
        <v>✓</v>
      </c>
      <c r="Q47" s="21" t="str">
        <f t="shared" si="13"/>
        <v>X</v>
      </c>
      <c r="R47" s="21" t="str">
        <f t="shared" si="14"/>
        <v>✓</v>
      </c>
      <c r="S47" s="21" t="str">
        <f t="shared" si="15"/>
        <v>✓</v>
      </c>
      <c r="T47" s="21" t="str">
        <f t="shared" si="16"/>
        <v>✓</v>
      </c>
      <c r="U47" s="22" t="str">
        <f t="shared" si="17"/>
        <v>✓</v>
      </c>
      <c r="V47" s="22" t="s">
        <v>492</v>
      </c>
      <c r="W47" s="22" t="s">
        <v>493</v>
      </c>
    </row>
    <row r="48" spans="1:23">
      <c r="A48" s="3" t="s">
        <v>494</v>
      </c>
      <c r="B48" s="3" t="s">
        <v>36</v>
      </c>
      <c r="C48" s="18" t="s">
        <v>495</v>
      </c>
      <c r="D48" s="3" t="s">
        <v>496</v>
      </c>
      <c r="E48" s="3" t="s">
        <v>497</v>
      </c>
      <c r="F48" s="3" t="s">
        <v>498</v>
      </c>
      <c r="G48" s="3" t="s">
        <v>499</v>
      </c>
      <c r="H48" s="3" t="s">
        <v>500</v>
      </c>
      <c r="I48" s="3" t="s">
        <v>501</v>
      </c>
      <c r="K48" s="21" t="s">
        <v>31</v>
      </c>
      <c r="L48" s="22" t="s">
        <v>502</v>
      </c>
      <c r="M48" s="21" t="str">
        <f t="shared" si="9"/>
        <v>✓</v>
      </c>
      <c r="N48" s="21" t="str">
        <f t="shared" si="10"/>
        <v>✓</v>
      </c>
      <c r="O48" s="21" t="str">
        <f t="shared" si="11"/>
        <v>✓</v>
      </c>
      <c r="P48" s="21" t="str">
        <f t="shared" si="12"/>
        <v>✓</v>
      </c>
      <c r="Q48" s="21" t="str">
        <f t="shared" si="13"/>
        <v>X</v>
      </c>
      <c r="R48" s="21" t="str">
        <f t="shared" si="14"/>
        <v>✓</v>
      </c>
      <c r="S48" s="21" t="str">
        <f t="shared" si="15"/>
        <v>✓</v>
      </c>
      <c r="T48" s="21" t="str">
        <f t="shared" si="16"/>
        <v>✓</v>
      </c>
      <c r="U48" s="22" t="str">
        <f t="shared" si="17"/>
        <v>✓</v>
      </c>
      <c r="V48" s="22" t="s">
        <v>503</v>
      </c>
      <c r="W48" s="22" t="s">
        <v>504</v>
      </c>
    </row>
    <row r="49" spans="1:23">
      <c r="A49" s="3" t="s">
        <v>505</v>
      </c>
      <c r="B49" s="3" t="s">
        <v>137</v>
      </c>
      <c r="C49" s="18" t="s">
        <v>506</v>
      </c>
      <c r="D49" s="12" t="s">
        <v>85</v>
      </c>
      <c r="E49" s="3" t="s">
        <v>286</v>
      </c>
      <c r="F49" s="3" t="s">
        <v>507</v>
      </c>
      <c r="G49" s="3" t="s">
        <v>508</v>
      </c>
      <c r="H49" s="12" t="s">
        <v>509</v>
      </c>
      <c r="I49" s="3" t="s">
        <v>510</v>
      </c>
      <c r="K49" s="21" t="s">
        <v>31</v>
      </c>
      <c r="L49" s="22" t="s">
        <v>511</v>
      </c>
      <c r="M49" s="21" t="str">
        <f t="shared" si="9"/>
        <v>✓</v>
      </c>
      <c r="N49" s="21" t="str">
        <f t="shared" si="10"/>
        <v>✓</v>
      </c>
      <c r="O49" s="21" t="str">
        <f t="shared" si="11"/>
        <v>✓</v>
      </c>
      <c r="P49" s="21" t="str">
        <f t="shared" si="12"/>
        <v>✓</v>
      </c>
      <c r="Q49" s="21" t="str">
        <f t="shared" si="13"/>
        <v>X</v>
      </c>
      <c r="R49" s="21" t="str">
        <f t="shared" si="14"/>
        <v>✓</v>
      </c>
      <c r="S49" s="21" t="str">
        <f t="shared" si="15"/>
        <v>X</v>
      </c>
      <c r="T49" s="21" t="str">
        <f t="shared" si="16"/>
        <v>✓</v>
      </c>
      <c r="U49" s="22" t="str">
        <f t="shared" si="17"/>
        <v>✓</v>
      </c>
      <c r="V49" s="22" t="s">
        <v>512</v>
      </c>
      <c r="W49" s="22"/>
    </row>
    <row r="50" spans="1:23">
      <c r="A50" s="3" t="s">
        <v>513</v>
      </c>
      <c r="B50" s="3" t="s">
        <v>36</v>
      </c>
      <c r="C50" s="18" t="s">
        <v>514</v>
      </c>
      <c r="D50" s="3" t="s">
        <v>515</v>
      </c>
      <c r="E50" s="3" t="s">
        <v>51</v>
      </c>
      <c r="F50" s="3" t="s">
        <v>516</v>
      </c>
      <c r="G50" s="3" t="s">
        <v>517</v>
      </c>
      <c r="H50" s="3" t="s">
        <v>518</v>
      </c>
      <c r="I50" s="3" t="s">
        <v>519</v>
      </c>
      <c r="K50" s="21" t="s">
        <v>31</v>
      </c>
      <c r="L50" s="22" t="s">
        <v>520</v>
      </c>
      <c r="M50" s="21" t="str">
        <f t="shared" si="9"/>
        <v>✓</v>
      </c>
      <c r="N50" s="21" t="str">
        <f t="shared" si="10"/>
        <v>✓</v>
      </c>
      <c r="O50" s="21" t="str">
        <f t="shared" si="11"/>
        <v>✓</v>
      </c>
      <c r="P50" s="21" t="str">
        <f t="shared" si="12"/>
        <v>✓</v>
      </c>
      <c r="Q50" s="21" t="str">
        <f t="shared" si="13"/>
        <v>✓</v>
      </c>
      <c r="R50" s="21" t="str">
        <f t="shared" si="14"/>
        <v>✓</v>
      </c>
      <c r="S50" s="21" t="str">
        <f t="shared" si="15"/>
        <v>✓</v>
      </c>
      <c r="T50" s="21" t="str">
        <f t="shared" si="16"/>
        <v>✓</v>
      </c>
      <c r="U50" s="22" t="str">
        <f t="shared" si="17"/>
        <v>✓</v>
      </c>
      <c r="V50" s="22" t="s">
        <v>521</v>
      </c>
      <c r="W50" s="22" t="s">
        <v>522</v>
      </c>
    </row>
    <row r="51" spans="1:23">
      <c r="A51" s="3" t="s">
        <v>523</v>
      </c>
      <c r="B51" s="3" t="s">
        <v>524</v>
      </c>
      <c r="C51" s="18" t="s">
        <v>525</v>
      </c>
      <c r="D51" s="3" t="s">
        <v>526</v>
      </c>
      <c r="E51" s="3" t="s">
        <v>316</v>
      </c>
      <c r="F51" s="3" t="s">
        <v>527</v>
      </c>
      <c r="G51" s="3" t="s">
        <v>528</v>
      </c>
      <c r="H51" s="12" t="s">
        <v>529</v>
      </c>
      <c r="I51" s="3" t="s">
        <v>530</v>
      </c>
      <c r="K51" s="21" t="s">
        <v>31</v>
      </c>
      <c r="L51" s="22" t="s">
        <v>531</v>
      </c>
      <c r="M51" s="21" t="str">
        <f t="shared" si="9"/>
        <v>✓</v>
      </c>
      <c r="N51" s="21" t="str">
        <f t="shared" si="10"/>
        <v>✓</v>
      </c>
      <c r="O51" s="21" t="str">
        <f t="shared" si="11"/>
        <v>✓</v>
      </c>
      <c r="P51" s="21" t="str">
        <f t="shared" si="12"/>
        <v>✓</v>
      </c>
      <c r="Q51" s="21" t="str">
        <f t="shared" si="13"/>
        <v>✓</v>
      </c>
      <c r="R51" s="21" t="str">
        <f t="shared" si="14"/>
        <v>✓</v>
      </c>
      <c r="S51" s="21" t="str">
        <f t="shared" si="15"/>
        <v>X</v>
      </c>
      <c r="T51" s="21" t="str">
        <f t="shared" si="16"/>
        <v>✓</v>
      </c>
      <c r="U51" s="22" t="str">
        <f t="shared" si="17"/>
        <v>✓</v>
      </c>
      <c r="V51" s="22" t="s">
        <v>532</v>
      </c>
      <c r="W51" s="22" t="s">
        <v>533</v>
      </c>
    </row>
    <row r="52" spans="1:23">
      <c r="A52" s="3" t="s">
        <v>513</v>
      </c>
      <c r="B52" s="3" t="s">
        <v>36</v>
      </c>
      <c r="C52" s="18" t="s">
        <v>534</v>
      </c>
      <c r="D52" s="3" t="s">
        <v>535</v>
      </c>
      <c r="E52" s="3" t="s">
        <v>536</v>
      </c>
      <c r="F52" s="3" t="s">
        <v>516</v>
      </c>
      <c r="G52" s="3" t="s">
        <v>537</v>
      </c>
      <c r="H52" s="3" t="s">
        <v>538</v>
      </c>
      <c r="I52" s="3" t="s">
        <v>539</v>
      </c>
      <c r="K52" s="21" t="s">
        <v>31</v>
      </c>
      <c r="L52" s="22" t="s">
        <v>540</v>
      </c>
      <c r="M52" s="21" t="str">
        <f t="shared" si="9"/>
        <v>✓</v>
      </c>
      <c r="N52" s="21" t="str">
        <f t="shared" si="10"/>
        <v>✓</v>
      </c>
      <c r="O52" s="21" t="str">
        <f t="shared" si="11"/>
        <v>✓</v>
      </c>
      <c r="P52" s="21" t="str">
        <f t="shared" si="12"/>
        <v>✓</v>
      </c>
      <c r="Q52" s="21" t="str">
        <f t="shared" si="13"/>
        <v>X</v>
      </c>
      <c r="R52" s="21" t="str">
        <f t="shared" si="14"/>
        <v>✓</v>
      </c>
      <c r="S52" s="21" t="str">
        <f t="shared" si="15"/>
        <v>✓</v>
      </c>
      <c r="T52" s="21" t="str">
        <f t="shared" si="16"/>
        <v>✓</v>
      </c>
      <c r="U52" s="22" t="str">
        <f t="shared" si="17"/>
        <v>✓</v>
      </c>
      <c r="V52" s="22" t="s">
        <v>541</v>
      </c>
      <c r="W52" s="22"/>
    </row>
    <row r="53" spans="1:23">
      <c r="A53" s="3" t="s">
        <v>542</v>
      </c>
      <c r="B53" s="3" t="s">
        <v>36</v>
      </c>
      <c r="C53" s="18" t="s">
        <v>543</v>
      </c>
      <c r="D53" s="12" t="s">
        <v>62</v>
      </c>
      <c r="E53" s="3" t="s">
        <v>438</v>
      </c>
      <c r="F53" s="3" t="s">
        <v>544</v>
      </c>
      <c r="G53" s="3" t="s">
        <v>545</v>
      </c>
      <c r="H53" s="12" t="s">
        <v>546</v>
      </c>
      <c r="I53" s="3" t="s">
        <v>547</v>
      </c>
      <c r="K53" s="21" t="s">
        <v>44</v>
      </c>
      <c r="L53" s="22" t="s">
        <v>548</v>
      </c>
      <c r="M53" s="21" t="str">
        <f t="shared" si="9"/>
        <v>✓</v>
      </c>
      <c r="N53" s="21" t="str">
        <f t="shared" si="10"/>
        <v>✓</v>
      </c>
      <c r="O53" s="21" t="str">
        <f t="shared" si="11"/>
        <v>X</v>
      </c>
      <c r="P53" s="21" t="str">
        <f t="shared" si="12"/>
        <v>✓</v>
      </c>
      <c r="Q53" s="21" t="str">
        <f t="shared" si="13"/>
        <v>X</v>
      </c>
      <c r="R53" s="21" t="str">
        <f t="shared" si="14"/>
        <v>X</v>
      </c>
      <c r="S53" s="21" t="str">
        <f t="shared" si="15"/>
        <v>✓</v>
      </c>
      <c r="T53" s="21" t="str">
        <f t="shared" si="16"/>
        <v>✓</v>
      </c>
      <c r="U53" s="22" t="str">
        <f t="shared" si="17"/>
        <v>X</v>
      </c>
      <c r="V53" s="22" t="s">
        <v>549</v>
      </c>
      <c r="W53" s="22" t="s">
        <v>550</v>
      </c>
    </row>
    <row r="54" spans="1:23">
      <c r="A54" s="3" t="s">
        <v>551</v>
      </c>
      <c r="B54" s="3" t="s">
        <v>36</v>
      </c>
      <c r="C54" s="18" t="s">
        <v>552</v>
      </c>
      <c r="D54" s="3" t="s">
        <v>553</v>
      </c>
      <c r="E54" s="3" t="s">
        <v>51</v>
      </c>
      <c r="F54" s="3" t="s">
        <v>554</v>
      </c>
      <c r="G54" s="3" t="s">
        <v>555</v>
      </c>
      <c r="H54" s="3" t="s">
        <v>556</v>
      </c>
      <c r="I54" s="3" t="s">
        <v>557</v>
      </c>
      <c r="K54" s="21" t="s">
        <v>31</v>
      </c>
      <c r="L54" s="22" t="s">
        <v>558</v>
      </c>
      <c r="M54" s="21" t="str">
        <f t="shared" si="9"/>
        <v>✓</v>
      </c>
      <c r="N54" s="21" t="str">
        <f t="shared" si="10"/>
        <v>✓</v>
      </c>
      <c r="O54" s="21" t="str">
        <f t="shared" si="11"/>
        <v>✓</v>
      </c>
      <c r="P54" s="21" t="str">
        <f t="shared" si="12"/>
        <v>✓</v>
      </c>
      <c r="Q54" s="21" t="str">
        <f t="shared" si="13"/>
        <v>✓</v>
      </c>
      <c r="R54" s="21" t="str">
        <f t="shared" si="14"/>
        <v>✓</v>
      </c>
      <c r="S54" s="21" t="str">
        <f t="shared" si="15"/>
        <v>✓</v>
      </c>
      <c r="T54" s="21" t="str">
        <f t="shared" si="16"/>
        <v>✓</v>
      </c>
      <c r="U54" s="22" t="str">
        <f t="shared" si="17"/>
        <v>✓</v>
      </c>
      <c r="V54" s="22" t="s">
        <v>559</v>
      </c>
      <c r="W54" s="22" t="s">
        <v>560</v>
      </c>
    </row>
    <row r="55" spans="1:23">
      <c r="A55" s="3" t="s">
        <v>561</v>
      </c>
      <c r="B55" s="3" t="s">
        <v>36</v>
      </c>
      <c r="C55" s="18" t="s">
        <v>562</v>
      </c>
      <c r="D55" s="3" t="s">
        <v>563</v>
      </c>
      <c r="E55" s="3" t="s">
        <v>564</v>
      </c>
      <c r="F55" s="3" t="s">
        <v>565</v>
      </c>
      <c r="G55" s="3" t="s">
        <v>566</v>
      </c>
      <c r="H55" s="12" t="s">
        <v>567</v>
      </c>
      <c r="I55" s="3" t="s">
        <v>568</v>
      </c>
      <c r="K55" s="21" t="s">
        <v>31</v>
      </c>
      <c r="L55" s="22" t="s">
        <v>569</v>
      </c>
      <c r="M55" s="21" t="str">
        <f t="shared" si="9"/>
        <v>✓</v>
      </c>
      <c r="N55" s="21" t="str">
        <f t="shared" si="10"/>
        <v>✓</v>
      </c>
      <c r="O55" s="21" t="str">
        <f t="shared" si="11"/>
        <v>X</v>
      </c>
      <c r="P55" s="21" t="str">
        <f t="shared" si="12"/>
        <v>✓</v>
      </c>
      <c r="Q55" s="21" t="str">
        <f t="shared" si="13"/>
        <v>X</v>
      </c>
      <c r="R55" s="21" t="str">
        <f t="shared" si="14"/>
        <v>X</v>
      </c>
      <c r="S55" s="21" t="str">
        <f t="shared" si="15"/>
        <v>✓</v>
      </c>
      <c r="T55" s="21" t="str">
        <f t="shared" si="16"/>
        <v>✓</v>
      </c>
      <c r="U55" s="22" t="str">
        <f t="shared" si="17"/>
        <v>✓</v>
      </c>
      <c r="V55" s="22" t="s">
        <v>570</v>
      </c>
      <c r="W55" s="22" t="s">
        <v>571</v>
      </c>
    </row>
    <row r="56" spans="1:23">
      <c r="A56" s="3" t="s">
        <v>572</v>
      </c>
      <c r="B56" s="3" t="s">
        <v>36</v>
      </c>
      <c r="C56" s="18" t="s">
        <v>573</v>
      </c>
      <c r="D56" s="3" t="s">
        <v>574</v>
      </c>
      <c r="E56" s="3" t="s">
        <v>51</v>
      </c>
      <c r="F56" s="3" t="s">
        <v>575</v>
      </c>
      <c r="G56" s="3" t="s">
        <v>576</v>
      </c>
      <c r="H56" s="12" t="s">
        <v>577</v>
      </c>
      <c r="I56" s="3" t="s">
        <v>578</v>
      </c>
      <c r="K56" s="21" t="s">
        <v>31</v>
      </c>
      <c r="L56" s="22" t="s">
        <v>579</v>
      </c>
      <c r="M56" s="21" t="str">
        <f t="shared" si="9"/>
        <v>✓</v>
      </c>
      <c r="N56" s="21" t="str">
        <f t="shared" si="10"/>
        <v>✓</v>
      </c>
      <c r="O56" s="21" t="str">
        <f t="shared" si="11"/>
        <v>X</v>
      </c>
      <c r="P56" s="21" t="str">
        <f t="shared" si="12"/>
        <v>X</v>
      </c>
      <c r="Q56" s="21" t="str">
        <f t="shared" si="13"/>
        <v>X</v>
      </c>
      <c r="R56" s="21" t="str">
        <f t="shared" si="14"/>
        <v>X</v>
      </c>
      <c r="S56" s="21" t="str">
        <f t="shared" si="15"/>
        <v>✓</v>
      </c>
      <c r="T56" s="21" t="str">
        <f t="shared" si="16"/>
        <v>X</v>
      </c>
      <c r="U56" s="22" t="str">
        <f t="shared" si="17"/>
        <v>✓</v>
      </c>
      <c r="V56" s="22" t="s">
        <v>580</v>
      </c>
      <c r="W56" s="22" t="s">
        <v>581</v>
      </c>
    </row>
    <row r="57" spans="1:23">
      <c r="A57" s="3" t="s">
        <v>582</v>
      </c>
      <c r="B57" s="3" t="s">
        <v>583</v>
      </c>
      <c r="C57" s="18" t="s">
        <v>584</v>
      </c>
      <c r="D57" s="3" t="s">
        <v>585</v>
      </c>
      <c r="E57" s="3" t="s">
        <v>172</v>
      </c>
      <c r="F57" s="3" t="s">
        <v>586</v>
      </c>
      <c r="G57" s="3" t="s">
        <v>587</v>
      </c>
      <c r="H57" s="12" t="s">
        <v>588</v>
      </c>
      <c r="I57" s="3" t="s">
        <v>589</v>
      </c>
      <c r="K57" s="21" t="s">
        <v>31</v>
      </c>
      <c r="L57" s="22" t="s">
        <v>590</v>
      </c>
      <c r="M57" s="21" t="str">
        <f t="shared" si="9"/>
        <v>✓</v>
      </c>
      <c r="N57" s="21" t="str">
        <f t="shared" si="10"/>
        <v>X</v>
      </c>
      <c r="O57" s="21" t="str">
        <f t="shared" si="11"/>
        <v>X</v>
      </c>
      <c r="P57" s="21" t="str">
        <f t="shared" si="12"/>
        <v>X</v>
      </c>
      <c r="Q57" s="21" t="str">
        <f t="shared" si="13"/>
        <v>X</v>
      </c>
      <c r="R57" s="21" t="str">
        <f t="shared" si="14"/>
        <v>X</v>
      </c>
      <c r="S57" s="21" t="str">
        <f t="shared" si="15"/>
        <v>X</v>
      </c>
      <c r="T57" s="21" t="str">
        <f t="shared" si="16"/>
        <v>✓</v>
      </c>
      <c r="U57" s="22" t="str">
        <f t="shared" si="17"/>
        <v>X</v>
      </c>
      <c r="V57" s="22" t="s">
        <v>591</v>
      </c>
      <c r="W57" s="22"/>
    </row>
    <row r="58" spans="1:23">
      <c r="A58" s="3" t="s">
        <v>592</v>
      </c>
      <c r="B58" s="3" t="s">
        <v>262</v>
      </c>
      <c r="C58" s="18" t="s">
        <v>593</v>
      </c>
      <c r="D58" s="3" t="s">
        <v>594</v>
      </c>
      <c r="E58" s="3" t="s">
        <v>316</v>
      </c>
      <c r="F58" s="3" t="s">
        <v>595</v>
      </c>
      <c r="G58" s="3" t="s">
        <v>596</v>
      </c>
      <c r="H58" s="12" t="s">
        <v>597</v>
      </c>
      <c r="I58" s="3" t="s">
        <v>598</v>
      </c>
      <c r="K58" s="21" t="s">
        <v>31</v>
      </c>
      <c r="L58" s="22" t="s">
        <v>599</v>
      </c>
      <c r="M58" s="21" t="str">
        <f t="shared" si="9"/>
        <v>✓</v>
      </c>
      <c r="N58" s="21" t="str">
        <f t="shared" si="10"/>
        <v>✓</v>
      </c>
      <c r="O58" s="21" t="str">
        <f t="shared" si="11"/>
        <v>✓</v>
      </c>
      <c r="P58" s="21" t="str">
        <f t="shared" si="12"/>
        <v>X</v>
      </c>
      <c r="Q58" s="21" t="str">
        <f t="shared" si="13"/>
        <v>X</v>
      </c>
      <c r="R58" s="21" t="str">
        <f t="shared" si="14"/>
        <v>✓</v>
      </c>
      <c r="S58" s="21" t="str">
        <f t="shared" si="15"/>
        <v>X</v>
      </c>
      <c r="T58" s="21" t="str">
        <f t="shared" si="16"/>
        <v>✓</v>
      </c>
      <c r="U58" s="22" t="str">
        <f t="shared" si="17"/>
        <v>X</v>
      </c>
      <c r="V58" s="22" t="s">
        <v>600</v>
      </c>
      <c r="W58" s="22" t="s">
        <v>601</v>
      </c>
    </row>
    <row r="59" spans="1:23">
      <c r="A59" s="3" t="s">
        <v>602</v>
      </c>
      <c r="B59" s="3" t="s">
        <v>60</v>
      </c>
      <c r="C59" s="18" t="s">
        <v>603</v>
      </c>
      <c r="D59" s="3" t="s">
        <v>604</v>
      </c>
      <c r="E59" s="3" t="s">
        <v>605</v>
      </c>
      <c r="F59" s="3" t="s">
        <v>606</v>
      </c>
      <c r="G59" s="3" t="s">
        <v>607</v>
      </c>
      <c r="H59" s="3" t="s">
        <v>608</v>
      </c>
      <c r="I59" s="3" t="s">
        <v>609</v>
      </c>
      <c r="K59" s="21" t="s">
        <v>31</v>
      </c>
      <c r="L59" s="22" t="s">
        <v>610</v>
      </c>
      <c r="M59" s="21" t="str">
        <f t="shared" si="9"/>
        <v>✓</v>
      </c>
      <c r="N59" s="21" t="str">
        <f t="shared" si="10"/>
        <v>✓</v>
      </c>
      <c r="O59" s="21" t="str">
        <f t="shared" si="11"/>
        <v>X</v>
      </c>
      <c r="P59" s="21" t="str">
        <f t="shared" si="12"/>
        <v>✓</v>
      </c>
      <c r="Q59" s="21" t="str">
        <f t="shared" si="13"/>
        <v>X</v>
      </c>
      <c r="R59" s="21" t="str">
        <f t="shared" si="14"/>
        <v>✓</v>
      </c>
      <c r="S59" s="21" t="str">
        <f t="shared" si="15"/>
        <v>✓</v>
      </c>
      <c r="T59" s="21" t="str">
        <f t="shared" si="16"/>
        <v>X</v>
      </c>
      <c r="U59" s="22" t="str">
        <f t="shared" si="17"/>
        <v>X</v>
      </c>
      <c r="V59" s="22" t="s">
        <v>611</v>
      </c>
      <c r="W59" s="22" t="s">
        <v>612</v>
      </c>
    </row>
    <row r="60" spans="1:23">
      <c r="A60" s="3" t="s">
        <v>613</v>
      </c>
      <c r="B60" s="3" t="s">
        <v>262</v>
      </c>
      <c r="C60" s="18" t="s">
        <v>614</v>
      </c>
      <c r="D60" s="3" t="s">
        <v>615</v>
      </c>
      <c r="E60" s="3" t="s">
        <v>616</v>
      </c>
      <c r="F60" s="3" t="s">
        <v>617</v>
      </c>
      <c r="G60" s="3" t="s">
        <v>618</v>
      </c>
      <c r="H60" s="12" t="s">
        <v>619</v>
      </c>
      <c r="I60" s="3" t="s">
        <v>620</v>
      </c>
      <c r="K60" s="21" t="s">
        <v>31</v>
      </c>
      <c r="L60" s="22" t="s">
        <v>621</v>
      </c>
      <c r="M60" s="21" t="str">
        <f t="shared" si="9"/>
        <v>✓</v>
      </c>
      <c r="N60" s="21" t="str">
        <f t="shared" si="10"/>
        <v>✓</v>
      </c>
      <c r="O60" s="21" t="str">
        <f t="shared" si="11"/>
        <v>✓</v>
      </c>
      <c r="P60" s="21" t="str">
        <f t="shared" si="12"/>
        <v>✓</v>
      </c>
      <c r="Q60" s="21" t="str">
        <f t="shared" si="13"/>
        <v>✓</v>
      </c>
      <c r="R60" s="21" t="str">
        <f t="shared" si="14"/>
        <v>✓</v>
      </c>
      <c r="S60" s="21" t="str">
        <f t="shared" si="15"/>
        <v>✓</v>
      </c>
      <c r="T60" s="21" t="str">
        <f t="shared" si="16"/>
        <v>✓</v>
      </c>
      <c r="U60" s="22" t="str">
        <f t="shared" si="17"/>
        <v>✓</v>
      </c>
      <c r="V60" s="22" t="s">
        <v>622</v>
      </c>
      <c r="W60" s="22" t="s">
        <v>623</v>
      </c>
    </row>
  </sheetData>
  <autoFilter ref="A1:W46" xr:uid="{00000000-0009-0000-0000-000000000000}">
    <filterColumn colId="12" showButton="0"/>
    <filterColumn colId="13" showButton="0"/>
    <filterColumn colId="14" showButton="0"/>
    <filterColumn colId="15" showButton="0"/>
    <filterColumn colId="16" showButton="0"/>
    <filterColumn colId="17" showButton="0"/>
    <filterColumn colId="18" showButton="0"/>
  </autoFilter>
  <mergeCells count="1">
    <mergeCell ref="M1:T1"/>
  </mergeCells>
  <conditionalFormatting sqref="M2:U2">
    <cfRule type="containsText" dxfId="7" priority="8" operator="containsText" text="X">
      <formula>NOT(ISERROR(SEARCH("X",M2)))</formula>
    </cfRule>
    <cfRule type="containsText" dxfId="6" priority="9" operator="containsText" text="✓">
      <formula>NOT(ISERROR(SEARCH("✓",M2)))</formula>
    </cfRule>
  </conditionalFormatting>
  <conditionalFormatting sqref="M1:M1048576">
    <cfRule type="containsText" dxfId="5" priority="5" operator="containsText" text="✓">
      <formula>NOT(ISERROR(SEARCH("✓",M1)))</formula>
    </cfRule>
    <cfRule type="containsText" dxfId="4" priority="6" operator="containsText" text="X">
      <formula>NOT(ISERROR(SEARCH("X",M1)))</formula>
    </cfRule>
  </conditionalFormatting>
  <conditionalFormatting sqref="N1:N1048576">
    <cfRule type="cellIs" dxfId="3" priority="3" operator="equal">
      <formula>"✓"</formula>
    </cfRule>
    <cfRule type="cellIs" dxfId="2" priority="4" operator="equal">
      <formula>"X"</formula>
    </cfRule>
  </conditionalFormatting>
  <conditionalFormatting sqref="O1:U1048576">
    <cfRule type="cellIs" dxfId="1" priority="1" operator="equal">
      <formula>"✓"</formula>
    </cfRule>
    <cfRule type="cellIs" dxfId="0" priority="2" operator="equal">
      <formula>"X"</formula>
    </cfRule>
  </conditionalFormatting>
  <hyperlinks>
    <hyperlink ref="C45" r:id="rId1" xr:uid="{00000000-0004-0000-0000-000000000000}"/>
    <hyperlink ref="C46" r:id="rId2" xr:uid="{00000000-0004-0000-0000-000001000000}"/>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B7370ECCF05640A253DD86922696B3" ma:contentTypeVersion="14" ma:contentTypeDescription="Create a new document." ma:contentTypeScope="" ma:versionID="7baf617ad4e79b35b2fc36540584c29e">
  <xsd:schema xmlns:xsd="http://www.w3.org/2001/XMLSchema" xmlns:xs="http://www.w3.org/2001/XMLSchema" xmlns:p="http://schemas.microsoft.com/office/2006/metadata/properties" xmlns:ns2="17637e37-11af-4c3b-817e-b02b6c5d2435" xmlns:ns3="e22e63e0-fb7c-4275-b4ce-a3f7468741e3" xmlns:ns4="e87d9653-6020-48b0-ad99-8e2dade91c3a" targetNamespace="http://schemas.microsoft.com/office/2006/metadata/properties" ma:root="true" ma:fieldsID="0cc26957663ab96c371357893224f4dc" ns2:_="" ns3:_="" ns4:_="">
    <xsd:import namespace="17637e37-11af-4c3b-817e-b02b6c5d2435"/>
    <xsd:import namespace="e22e63e0-fb7c-4275-b4ce-a3f7468741e3"/>
    <xsd:import namespace="e87d9653-6020-48b0-ad99-8e2dade91c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37e37-11af-4c3b-817e-b02b6c5d24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aa0b2a2-40d6-4e5d-b5fd-ec3bc7c0e0d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2e63e0-fb7c-4275-b4ce-a3f7468741e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7d9653-6020-48b0-ad99-8e2dade91c3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7a18fad-cbab-404f-a219-15faba108949}" ma:internalName="TaxCatchAll" ma:showField="CatchAllData" ma:web="e87d9653-6020-48b0-ad99-8e2dade91c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87d9653-6020-48b0-ad99-8e2dade91c3a" xsi:nil="true"/>
    <lcf76f155ced4ddcb4097134ff3c332f xmlns="17637e37-11af-4c3b-817e-b02b6c5d243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297C15-F63B-44E0-BCF3-99CC47613CBD}"/>
</file>

<file path=customXml/itemProps2.xml><?xml version="1.0" encoding="utf-8"?>
<ds:datastoreItem xmlns:ds="http://schemas.openxmlformats.org/officeDocument/2006/customXml" ds:itemID="{DA0BB53D-1EA2-432D-BE77-6D597C0A8DB9}"/>
</file>

<file path=customXml/itemProps3.xml><?xml version="1.0" encoding="utf-8"?>
<ds:datastoreItem xmlns:ds="http://schemas.openxmlformats.org/officeDocument/2006/customXml" ds:itemID="{1D53AA23-326F-4A9D-8886-DAC62BC4352D}"/>
</file>

<file path=docProps/app.xml><?xml version="1.0" encoding="utf-8"?>
<Properties xmlns="http://schemas.openxmlformats.org/officeDocument/2006/extended-properties" xmlns:vt="http://schemas.openxmlformats.org/officeDocument/2006/docPropsVTypes">
  <Application>Microsoft Excel Online</Application>
  <Manager/>
  <Company>Support IT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Perrine  Cesbron</dc:creator>
  <cp:keywords/>
  <dc:description/>
  <cp:lastModifiedBy/>
  <cp:revision/>
  <dcterms:created xsi:type="dcterms:W3CDTF">2024-01-16T16:31:53Z</dcterms:created>
  <dcterms:modified xsi:type="dcterms:W3CDTF">2024-04-04T14:44:57Z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0x010100F1B7370ECCF05640A253DD86922696B3</vt:lpwstr>
  </property>
  <property fmtid="{D5CDD505-2E9C-101B-9397-08002B2CF9AE}" pid="3" name="MediaServiceImageTags">
    <vt:lpwstr/>
  </property>
</Properties>
</file>