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Income" sheetId="1" r:id="rId1"/>
  </sheets>
  <definedNames>
    <definedName name="_xlnm.Print_Area" localSheetId="0">'Income'!$A$1:$E$29</definedName>
  </definedNames>
  <calcPr fullCalcOnLoad="1"/>
</workbook>
</file>

<file path=xl/sharedStrings.xml><?xml version="1.0" encoding="utf-8"?>
<sst xmlns="http://schemas.openxmlformats.org/spreadsheetml/2006/main" count="64" uniqueCount="32">
  <si>
    <t xml:space="preserve"> </t>
  </si>
  <si>
    <t>Sponsorship and other income</t>
  </si>
  <si>
    <t>Total income</t>
  </si>
  <si>
    <t>Income calculation for VAT compensation scheme</t>
  </si>
  <si>
    <t>Qualifying</t>
  </si>
  <si>
    <t>Control total</t>
  </si>
  <si>
    <t>% qualifying/unqualifying</t>
  </si>
  <si>
    <t>Sample</t>
  </si>
  <si>
    <t>For the year ending 31 December 2020</t>
  </si>
  <si>
    <t>Government Department</t>
  </si>
  <si>
    <t>Pobal</t>
  </si>
  <si>
    <t>EU programme</t>
  </si>
  <si>
    <t>Government Agency</t>
  </si>
  <si>
    <t>Annual event</t>
  </si>
  <si>
    <t>Earned income</t>
  </si>
  <si>
    <t>Local Authority</t>
  </si>
  <si>
    <t>Fundraising event</t>
  </si>
  <si>
    <t>Fundraising income</t>
  </si>
  <si>
    <t>Private Foundation</t>
  </si>
  <si>
    <t>Membership fees</t>
  </si>
  <si>
    <t>VAT reclaimable under Scheme</t>
  </si>
  <si>
    <t>Revenue - VAT Compensation Scheme</t>
  </si>
  <si>
    <t>Revenue - Charitable Donations Scheme</t>
  </si>
  <si>
    <t>Per 2020 Accounts</t>
  </si>
  <si>
    <t>+ Opening Debtor</t>
  </si>
  <si>
    <t>- Closing Debtor</t>
  </si>
  <si>
    <t>- Opening Deferred</t>
  </si>
  <si>
    <t>+ Closing Deferred</t>
  </si>
  <si>
    <t>Actual Received</t>
  </si>
  <si>
    <t>Non Qualifying</t>
  </si>
  <si>
    <t>Total VAT paid on inputs (note)</t>
  </si>
  <si>
    <t>Note - only VAT paid during the claim year is eligible for the VAT Compensation Scheme claim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</si>
</sst>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€-809]#,##0.00;\-[$€-809]#,##0.00"/>
    <numFmt numFmtId="179" formatCode="[$€-809]#,##0;\-[$€-809]#,##0"/>
    <numFmt numFmtId="180" formatCode="#,##0;[Red]#,##0"/>
    <numFmt numFmtId="181" formatCode="#,##0_ ;[Red]\-#,##0\ "/>
    <numFmt numFmtId="182" formatCode="0.00_ ;\-0.00\ "/>
    <numFmt numFmtId="183" formatCode="0_ ;\-0\ "/>
    <numFmt numFmtId="184" formatCode="#,##0_ ;\-#,##0\ "/>
    <numFmt numFmtId="185" formatCode="[$-1809]dd\ mmmm\ yyyy"/>
    <numFmt numFmtId="186" formatCode="&quot;€&quot;#,##0;[Red]&quot;€&quot;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\ [$€-42E];\-#,##0.00\ [$€-42E]"/>
    <numFmt numFmtId="192" formatCode="_-* #,##0_-;\-* #,##0_-;_-* &quot;-&quot;??_-;_-@_-"/>
    <numFmt numFmtId="193" formatCode="dd/mm/yyyy;@"/>
    <numFmt numFmtId="194" formatCode="0.000%"/>
    <numFmt numFmtId="195" formatCode="0.0%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0" fontId="2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 quotePrefix="1">
      <alignment horizontal="center" wrapText="1"/>
    </xf>
    <xf numFmtId="0" fontId="2" fillId="0" borderId="13" xfId="0" applyFont="1" applyBorder="1" applyAlignment="1" quotePrefix="1">
      <alignment horizontal="center" wrapText="1"/>
    </xf>
    <xf numFmtId="0" fontId="2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1" width="34.28125" style="0" customWidth="1"/>
    <col min="2" max="7" width="12.7109375" style="0" customWidth="1"/>
    <col min="8" max="8" width="10.28125" style="0" bestFit="1" customWidth="1"/>
    <col min="9" max="9" width="10.00390625" style="0" bestFit="1" customWidth="1"/>
  </cols>
  <sheetData>
    <row r="1" ht="12.75">
      <c r="A1" s="2" t="s">
        <v>7</v>
      </c>
    </row>
    <row r="2" ht="12.75">
      <c r="A2" s="2" t="s">
        <v>3</v>
      </c>
    </row>
    <row r="3" ht="12.75">
      <c r="A3" s="2" t="s">
        <v>8</v>
      </c>
    </row>
    <row r="4" spans="2:9" ht="12.75">
      <c r="B4" s="19" t="s">
        <v>23</v>
      </c>
      <c r="C4" s="21" t="s">
        <v>24</v>
      </c>
      <c r="D4" s="21" t="s">
        <v>25</v>
      </c>
      <c r="E4" s="21" t="s">
        <v>26</v>
      </c>
      <c r="F4" s="21" t="s">
        <v>27</v>
      </c>
      <c r="G4" s="19" t="s">
        <v>28</v>
      </c>
      <c r="H4" s="17" t="s">
        <v>4</v>
      </c>
      <c r="I4" s="19" t="s">
        <v>29</v>
      </c>
    </row>
    <row r="5" spans="2:9" ht="12.75">
      <c r="B5" s="20"/>
      <c r="C5" s="22"/>
      <c r="D5" s="22"/>
      <c r="E5" s="22"/>
      <c r="F5" s="22"/>
      <c r="G5" s="20"/>
      <c r="H5" s="18"/>
      <c r="I5" s="20"/>
    </row>
    <row r="6" spans="2:9" ht="12.75">
      <c r="B6" s="7"/>
      <c r="C6" s="7"/>
      <c r="D6" s="7"/>
      <c r="E6" s="7"/>
      <c r="F6" s="7"/>
      <c r="G6" s="7"/>
      <c r="H6" s="7"/>
      <c r="I6" s="10"/>
    </row>
    <row r="7" spans="1:9" ht="12.75">
      <c r="A7" s="1" t="s">
        <v>9</v>
      </c>
      <c r="B7" s="8">
        <v>75000</v>
      </c>
      <c r="C7" s="8">
        <v>0</v>
      </c>
      <c r="D7" s="8">
        <v>0</v>
      </c>
      <c r="E7" s="8">
        <v>0</v>
      </c>
      <c r="F7" s="8">
        <v>0</v>
      </c>
      <c r="G7" s="8">
        <f>B7+C7-D7-E7+F7</f>
        <v>75000</v>
      </c>
      <c r="H7" s="8" t="s">
        <v>0</v>
      </c>
      <c r="I7" s="11">
        <f>G7</f>
        <v>75000</v>
      </c>
    </row>
    <row r="8" spans="1:9" ht="12.75">
      <c r="A8" s="1" t="s">
        <v>10</v>
      </c>
      <c r="B8" s="8">
        <v>50000</v>
      </c>
      <c r="C8" s="8">
        <v>0</v>
      </c>
      <c r="D8" s="8">
        <v>0</v>
      </c>
      <c r="E8" s="8">
        <v>0</v>
      </c>
      <c r="F8" s="8">
        <v>0</v>
      </c>
      <c r="G8" s="8">
        <f aca="true" t="shared" si="0" ref="G8:G26">B8+C8-D8-E8+F8</f>
        <v>50000</v>
      </c>
      <c r="H8" s="8" t="s">
        <v>0</v>
      </c>
      <c r="I8" s="11">
        <f aca="true" t="shared" si="1" ref="I8:I16">G8</f>
        <v>50000</v>
      </c>
    </row>
    <row r="9" spans="1:9" ht="12.75">
      <c r="A9" s="1" t="s">
        <v>9</v>
      </c>
      <c r="B9" s="8">
        <v>500000</v>
      </c>
      <c r="C9" s="8">
        <v>0</v>
      </c>
      <c r="D9" s="8">
        <v>0</v>
      </c>
      <c r="E9" s="8">
        <v>0</v>
      </c>
      <c r="F9" s="8">
        <v>0</v>
      </c>
      <c r="G9" s="8">
        <f t="shared" si="0"/>
        <v>500000</v>
      </c>
      <c r="H9" s="8" t="s">
        <v>0</v>
      </c>
      <c r="I9" s="11">
        <f t="shared" si="1"/>
        <v>500000</v>
      </c>
    </row>
    <row r="10" spans="1:9" ht="12.75">
      <c r="A10" s="1" t="s">
        <v>11</v>
      </c>
      <c r="B10" s="8">
        <v>50000</v>
      </c>
      <c r="C10" s="8">
        <v>15000</v>
      </c>
      <c r="D10" s="8">
        <v>5000</v>
      </c>
      <c r="E10" s="8">
        <v>0</v>
      </c>
      <c r="F10" s="8">
        <v>0</v>
      </c>
      <c r="G10" s="8">
        <f t="shared" si="0"/>
        <v>60000</v>
      </c>
      <c r="H10" s="8" t="s">
        <v>0</v>
      </c>
      <c r="I10" s="11">
        <f t="shared" si="1"/>
        <v>60000</v>
      </c>
    </row>
    <row r="11" spans="1:9" ht="12.75">
      <c r="A11" s="1" t="s">
        <v>9</v>
      </c>
      <c r="B11" s="8">
        <v>100000</v>
      </c>
      <c r="C11" s="8">
        <v>35000</v>
      </c>
      <c r="D11" s="8">
        <v>0</v>
      </c>
      <c r="E11" s="8">
        <v>0</v>
      </c>
      <c r="F11" s="8">
        <v>0</v>
      </c>
      <c r="G11" s="8">
        <f t="shared" si="0"/>
        <v>135000</v>
      </c>
      <c r="H11" s="8" t="s">
        <v>0</v>
      </c>
      <c r="I11" s="11">
        <f t="shared" si="1"/>
        <v>135000</v>
      </c>
    </row>
    <row r="12" spans="1:9" ht="12.75">
      <c r="A12" s="1" t="s">
        <v>12</v>
      </c>
      <c r="B12" s="8">
        <v>75000</v>
      </c>
      <c r="C12" s="8">
        <v>0</v>
      </c>
      <c r="D12" s="8">
        <v>0</v>
      </c>
      <c r="E12" s="8">
        <v>35000</v>
      </c>
      <c r="F12" s="8">
        <v>0</v>
      </c>
      <c r="G12" s="8">
        <f t="shared" si="0"/>
        <v>40000</v>
      </c>
      <c r="H12" s="8" t="s">
        <v>0</v>
      </c>
      <c r="I12" s="11">
        <f t="shared" si="1"/>
        <v>40000</v>
      </c>
    </row>
    <row r="13" spans="1:9" ht="12.75">
      <c r="A13" s="1" t="s">
        <v>13</v>
      </c>
      <c r="B13" s="8">
        <v>40000</v>
      </c>
      <c r="C13" s="8">
        <v>10000</v>
      </c>
      <c r="D13" s="8">
        <v>0</v>
      </c>
      <c r="E13" s="8">
        <v>0</v>
      </c>
      <c r="F13" s="8">
        <v>600</v>
      </c>
      <c r="G13" s="8">
        <f t="shared" si="0"/>
        <v>50600</v>
      </c>
      <c r="H13" s="8">
        <f>G13</f>
        <v>50600</v>
      </c>
      <c r="I13" s="11" t="s">
        <v>0</v>
      </c>
    </row>
    <row r="14" spans="1:9" ht="12.75">
      <c r="A14" s="1" t="s">
        <v>14</v>
      </c>
      <c r="B14" s="8">
        <v>100000</v>
      </c>
      <c r="C14" s="8">
        <v>6000</v>
      </c>
      <c r="D14" s="8">
        <v>10000</v>
      </c>
      <c r="E14" s="8">
        <v>15000</v>
      </c>
      <c r="F14" s="8">
        <v>25000</v>
      </c>
      <c r="G14" s="8">
        <f t="shared" si="0"/>
        <v>106000</v>
      </c>
      <c r="H14" s="8">
        <f>G14</f>
        <v>106000</v>
      </c>
      <c r="I14" s="11" t="s">
        <v>0</v>
      </c>
    </row>
    <row r="15" spans="1:9" ht="12.75">
      <c r="A15" s="1" t="s">
        <v>12</v>
      </c>
      <c r="B15" s="8">
        <v>250000</v>
      </c>
      <c r="C15" s="8">
        <v>0</v>
      </c>
      <c r="D15" s="8">
        <v>50000</v>
      </c>
      <c r="E15" s="8">
        <v>0</v>
      </c>
      <c r="F15" s="8">
        <v>0</v>
      </c>
      <c r="G15" s="8">
        <f t="shared" si="0"/>
        <v>200000</v>
      </c>
      <c r="H15" s="8" t="s">
        <v>0</v>
      </c>
      <c r="I15" s="11">
        <f t="shared" si="1"/>
        <v>200000</v>
      </c>
    </row>
    <row r="16" spans="1:9" ht="12.75">
      <c r="A16" s="1" t="s">
        <v>15</v>
      </c>
      <c r="B16" s="8">
        <v>0</v>
      </c>
      <c r="C16" s="8">
        <v>10000</v>
      </c>
      <c r="D16" s="8">
        <v>0</v>
      </c>
      <c r="E16" s="8">
        <v>0</v>
      </c>
      <c r="F16" s="8">
        <v>0</v>
      </c>
      <c r="G16" s="8">
        <f t="shared" si="0"/>
        <v>10000</v>
      </c>
      <c r="H16" s="8" t="s">
        <v>0</v>
      </c>
      <c r="I16" s="11">
        <f t="shared" si="1"/>
        <v>10000</v>
      </c>
    </row>
    <row r="17" spans="1:9" ht="12.75">
      <c r="A17" s="1" t="s">
        <v>14</v>
      </c>
      <c r="B17" s="8">
        <v>75000</v>
      </c>
      <c r="C17" s="8">
        <v>0</v>
      </c>
      <c r="D17" s="8">
        <v>15000</v>
      </c>
      <c r="E17" s="8">
        <v>0</v>
      </c>
      <c r="F17" s="8">
        <v>0</v>
      </c>
      <c r="G17" s="8">
        <f t="shared" si="0"/>
        <v>60000</v>
      </c>
      <c r="H17" s="8">
        <f aca="true" t="shared" si="2" ref="H17:H26">G17</f>
        <v>60000</v>
      </c>
      <c r="I17" s="11" t="s">
        <v>0</v>
      </c>
    </row>
    <row r="18" spans="1:9" ht="12.75">
      <c r="A18" s="1" t="s">
        <v>16</v>
      </c>
      <c r="B18" s="8">
        <v>50000</v>
      </c>
      <c r="C18" s="8">
        <v>0</v>
      </c>
      <c r="D18" s="8">
        <v>0</v>
      </c>
      <c r="E18" s="8">
        <v>0</v>
      </c>
      <c r="F18" s="8">
        <v>0</v>
      </c>
      <c r="G18" s="8">
        <f t="shared" si="0"/>
        <v>50000</v>
      </c>
      <c r="H18" s="8">
        <f t="shared" si="2"/>
        <v>50000</v>
      </c>
      <c r="I18" s="11" t="s">
        <v>0</v>
      </c>
    </row>
    <row r="19" spans="1:9" ht="12.75">
      <c r="A19" s="1" t="s">
        <v>17</v>
      </c>
      <c r="B19" s="8">
        <v>275000</v>
      </c>
      <c r="C19" s="8">
        <v>0</v>
      </c>
      <c r="D19" s="8">
        <v>25000</v>
      </c>
      <c r="E19" s="8">
        <v>0</v>
      </c>
      <c r="F19" s="8">
        <v>50000</v>
      </c>
      <c r="G19" s="8">
        <f t="shared" si="0"/>
        <v>300000</v>
      </c>
      <c r="H19" s="8">
        <f t="shared" si="2"/>
        <v>300000</v>
      </c>
      <c r="I19" s="11" t="s">
        <v>0</v>
      </c>
    </row>
    <row r="20" spans="1:9" ht="12.75">
      <c r="A20" s="1" t="s">
        <v>21</v>
      </c>
      <c r="B20" s="8">
        <v>5000</v>
      </c>
      <c r="C20" s="8"/>
      <c r="D20" s="8"/>
      <c r="E20" s="8"/>
      <c r="F20" s="8"/>
      <c r="G20" s="8">
        <f t="shared" si="0"/>
        <v>5000</v>
      </c>
      <c r="H20" s="8"/>
      <c r="I20" s="11">
        <f>G20</f>
        <v>5000</v>
      </c>
    </row>
    <row r="21" spans="1:9" ht="12.75">
      <c r="A21" s="1" t="s">
        <v>22</v>
      </c>
      <c r="B21" s="8">
        <v>25000</v>
      </c>
      <c r="C21" s="8"/>
      <c r="D21" s="8"/>
      <c r="E21" s="8"/>
      <c r="F21" s="8"/>
      <c r="G21" s="8">
        <f>B21+C21-D21-E21+F21</f>
        <v>25000</v>
      </c>
      <c r="H21" s="8"/>
      <c r="I21" s="11">
        <f>G21</f>
        <v>25000</v>
      </c>
    </row>
    <row r="22" spans="1:9" ht="12.75">
      <c r="A22" s="1" t="s">
        <v>1</v>
      </c>
      <c r="B22" s="8">
        <v>20000</v>
      </c>
      <c r="C22" s="8">
        <v>5000</v>
      </c>
      <c r="D22" s="8">
        <v>0</v>
      </c>
      <c r="E22" s="8">
        <v>0</v>
      </c>
      <c r="F22" s="8">
        <v>0</v>
      </c>
      <c r="G22" s="8">
        <f t="shared" si="0"/>
        <v>25000</v>
      </c>
      <c r="H22" s="8">
        <f t="shared" si="2"/>
        <v>25000</v>
      </c>
      <c r="I22" s="11" t="s">
        <v>0</v>
      </c>
    </row>
    <row r="23" spans="1:9" ht="12.75">
      <c r="A23" s="1" t="s">
        <v>18</v>
      </c>
      <c r="B23" s="8">
        <v>20000</v>
      </c>
      <c r="C23" s="8">
        <v>0</v>
      </c>
      <c r="D23" s="8">
        <v>0</v>
      </c>
      <c r="E23" s="8">
        <v>0</v>
      </c>
      <c r="F23" s="8">
        <v>0</v>
      </c>
      <c r="G23" s="8">
        <f t="shared" si="0"/>
        <v>20000</v>
      </c>
      <c r="H23" s="8">
        <f t="shared" si="2"/>
        <v>20000</v>
      </c>
      <c r="I23" s="11" t="s">
        <v>0</v>
      </c>
    </row>
    <row r="24" spans="1:9" ht="12.75">
      <c r="A24" s="1" t="s">
        <v>19</v>
      </c>
      <c r="B24" s="8">
        <v>20000</v>
      </c>
      <c r="C24" s="8">
        <v>0</v>
      </c>
      <c r="D24" s="8">
        <v>0</v>
      </c>
      <c r="E24" s="8">
        <v>0</v>
      </c>
      <c r="F24" s="8">
        <v>0</v>
      </c>
      <c r="G24" s="8">
        <f t="shared" si="0"/>
        <v>20000</v>
      </c>
      <c r="H24" s="8">
        <f t="shared" si="2"/>
        <v>20000</v>
      </c>
      <c r="I24" s="11" t="s">
        <v>0</v>
      </c>
    </row>
    <row r="25" spans="1:9" ht="12.75">
      <c r="A25" s="1" t="s">
        <v>12</v>
      </c>
      <c r="B25" s="8">
        <v>15000</v>
      </c>
      <c r="C25" s="8"/>
      <c r="D25" s="8">
        <v>15000</v>
      </c>
      <c r="E25" s="8"/>
      <c r="F25" s="8"/>
      <c r="G25" s="8">
        <f t="shared" si="0"/>
        <v>0</v>
      </c>
      <c r="H25" s="8"/>
      <c r="I25" s="11">
        <f>G25</f>
        <v>0</v>
      </c>
    </row>
    <row r="26" spans="1:9" ht="12.75">
      <c r="A26" s="1" t="s">
        <v>18</v>
      </c>
      <c r="B26" s="8">
        <v>50000</v>
      </c>
      <c r="C26" s="8">
        <v>10000</v>
      </c>
      <c r="D26" s="8">
        <v>0</v>
      </c>
      <c r="E26" s="8">
        <v>0</v>
      </c>
      <c r="F26" s="8">
        <v>0</v>
      </c>
      <c r="G26" s="8">
        <f t="shared" si="0"/>
        <v>60000</v>
      </c>
      <c r="H26" s="8">
        <f t="shared" si="2"/>
        <v>60000</v>
      </c>
      <c r="I26" s="11" t="s">
        <v>0</v>
      </c>
    </row>
    <row r="27" spans="2:9" ht="12.75">
      <c r="B27" s="9"/>
      <c r="C27" s="9"/>
      <c r="D27" s="9"/>
      <c r="E27" s="9" t="s">
        <v>0</v>
      </c>
      <c r="F27" s="9" t="s">
        <v>0</v>
      </c>
      <c r="G27" s="9" t="s">
        <v>0</v>
      </c>
      <c r="H27" s="9" t="s">
        <v>0</v>
      </c>
      <c r="I27" s="12" t="s">
        <v>0</v>
      </c>
    </row>
    <row r="28" spans="1:9" ht="12.75">
      <c r="A28" s="2" t="s">
        <v>2</v>
      </c>
      <c r="B28" s="5">
        <f aca="true" t="shared" si="3" ref="B28:G28">SUM(B6:B27)</f>
        <v>1795000</v>
      </c>
      <c r="C28" s="5">
        <f t="shared" si="3"/>
        <v>91000</v>
      </c>
      <c r="D28" s="5">
        <f t="shared" si="3"/>
        <v>120000</v>
      </c>
      <c r="E28" s="5">
        <f t="shared" si="3"/>
        <v>50000</v>
      </c>
      <c r="F28" s="5">
        <f t="shared" si="3"/>
        <v>75600</v>
      </c>
      <c r="G28" s="5">
        <f t="shared" si="3"/>
        <v>1791600</v>
      </c>
      <c r="H28" s="5">
        <f>SUM(H6:H27)</f>
        <v>691600</v>
      </c>
      <c r="I28" s="5">
        <f>SUM(I6:I27)</f>
        <v>1100000</v>
      </c>
    </row>
    <row r="29" spans="1:9" ht="12.75">
      <c r="A29" s="2" t="s">
        <v>5</v>
      </c>
      <c r="B29" s="4"/>
      <c r="C29" s="4"/>
      <c r="D29" s="4"/>
      <c r="E29" s="4"/>
      <c r="F29" s="4"/>
      <c r="G29" s="4"/>
      <c r="H29" s="4"/>
      <c r="I29" s="4">
        <f>G28-H28-I28</f>
        <v>0</v>
      </c>
    </row>
    <row r="30" spans="1:9" ht="12.75">
      <c r="A30" s="1" t="s">
        <v>6</v>
      </c>
      <c r="B30" s="3"/>
      <c r="C30" s="3"/>
      <c r="D30" s="3" t="s">
        <v>0</v>
      </c>
      <c r="E30" s="3"/>
      <c r="F30" s="3"/>
      <c r="G30" s="3"/>
      <c r="H30" s="13">
        <f>ROUND(H28/G28,4)</f>
        <v>0.386</v>
      </c>
      <c r="I30" s="13">
        <f>ROUND(I28/G28,4)</f>
        <v>0.614</v>
      </c>
    </row>
    <row r="31" spans="2:9" ht="12.75">
      <c r="B31" s="3"/>
      <c r="C31" s="3"/>
      <c r="D31" s="3"/>
      <c r="E31" s="3"/>
      <c r="F31" s="3"/>
      <c r="G31" s="3"/>
      <c r="H31" s="3" t="s">
        <v>0</v>
      </c>
      <c r="I31" s="3"/>
    </row>
    <row r="32" spans="1:9" ht="13.5" thickBot="1">
      <c r="A32" s="14" t="s">
        <v>30</v>
      </c>
      <c r="B32" s="15"/>
      <c r="C32" s="15"/>
      <c r="D32" s="15"/>
      <c r="E32" s="15"/>
      <c r="F32" s="15"/>
      <c r="G32" s="15"/>
      <c r="H32" s="16">
        <v>50000</v>
      </c>
      <c r="I32" s="3"/>
    </row>
    <row r="33" spans="1:9" ht="13.5" thickTop="1">
      <c r="A33" s="1" t="s">
        <v>0</v>
      </c>
      <c r="B33" s="3"/>
      <c r="C33" s="3"/>
      <c r="D33" s="3"/>
      <c r="E33" s="3"/>
      <c r="F33" s="3"/>
      <c r="G33" s="3"/>
      <c r="H33" s="6" t="s">
        <v>0</v>
      </c>
      <c r="I33" s="3"/>
    </row>
    <row r="34" spans="1:9" ht="13.5" thickBot="1">
      <c r="A34" s="14" t="s">
        <v>20</v>
      </c>
      <c r="B34" s="15"/>
      <c r="C34" s="15"/>
      <c r="D34" s="15"/>
      <c r="E34" s="15"/>
      <c r="F34" s="15"/>
      <c r="G34" s="15"/>
      <c r="H34" s="16">
        <f>H32*H30</f>
        <v>19300</v>
      </c>
      <c r="I34" s="3"/>
    </row>
    <row r="35" spans="1:9" ht="13.5" thickTop="1">
      <c r="A35" s="1" t="s">
        <v>0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23" t="s">
        <v>31</v>
      </c>
      <c r="B36" s="3"/>
      <c r="C36" s="3"/>
      <c r="D36" s="3"/>
      <c r="E36" s="3"/>
      <c r="F36" s="3"/>
      <c r="G36" s="3"/>
      <c r="H36" s="3"/>
      <c r="I36" s="3"/>
    </row>
    <row r="37" spans="2:9" ht="12.75">
      <c r="B37" s="3"/>
      <c r="C37" s="3"/>
      <c r="D37" s="3"/>
      <c r="E37" s="3"/>
      <c r="F37" s="3"/>
      <c r="G37" s="3"/>
      <c r="H37" s="3"/>
      <c r="I37" s="3"/>
    </row>
    <row r="38" spans="2:9" ht="12.75">
      <c r="B38" s="3"/>
      <c r="C38" s="3"/>
      <c r="D38" s="3"/>
      <c r="E38" s="3"/>
      <c r="F38" s="3"/>
      <c r="G38" s="3"/>
      <c r="H38" s="3"/>
      <c r="I38" s="3"/>
    </row>
    <row r="39" spans="2:9" ht="12.75">
      <c r="B39" s="3"/>
      <c r="C39" s="3"/>
      <c r="D39" s="3"/>
      <c r="E39" s="3"/>
      <c r="F39" s="3"/>
      <c r="G39" s="3"/>
      <c r="H39" s="3"/>
      <c r="I39" s="3"/>
    </row>
    <row r="40" spans="2:9" ht="12.75">
      <c r="B40" s="3"/>
      <c r="C40" s="3"/>
      <c r="D40" s="3"/>
      <c r="E40" s="3"/>
      <c r="F40" s="3"/>
      <c r="G40" s="3"/>
      <c r="H40" s="3"/>
      <c r="I40" s="3"/>
    </row>
    <row r="41" spans="2:9" ht="12.75">
      <c r="B41" s="3"/>
      <c r="C41" s="3"/>
      <c r="D41" s="3"/>
      <c r="E41" s="3"/>
      <c r="F41" s="3"/>
      <c r="G41" s="3"/>
      <c r="H41" s="3"/>
      <c r="I41" s="3"/>
    </row>
    <row r="42" spans="2:9" ht="12.75">
      <c r="B42" s="3"/>
      <c r="C42" s="3"/>
      <c r="D42" s="3"/>
      <c r="E42" s="3"/>
      <c r="F42" s="3"/>
      <c r="G42" s="3"/>
      <c r="H42" s="3"/>
      <c r="I42" s="3"/>
    </row>
    <row r="43" spans="2:9" ht="12.75">
      <c r="B43" s="3"/>
      <c r="C43" s="3"/>
      <c r="D43" s="3"/>
      <c r="E43" s="3"/>
      <c r="F43" s="3"/>
      <c r="G43" s="3"/>
      <c r="H43" s="3"/>
      <c r="I43" s="3"/>
    </row>
    <row r="44" spans="2:9" ht="12.75">
      <c r="B44" s="3"/>
      <c r="C44" s="3"/>
      <c r="D44" s="3"/>
      <c r="E44" s="3"/>
      <c r="F44" s="3"/>
      <c r="G44" s="3"/>
      <c r="H44" s="3"/>
      <c r="I44" s="3"/>
    </row>
    <row r="45" spans="2:9" ht="12.75">
      <c r="B45" s="3"/>
      <c r="C45" s="3"/>
      <c r="D45" s="3"/>
      <c r="E45" s="3"/>
      <c r="F45" s="3"/>
      <c r="G45" s="3"/>
      <c r="H45" s="3"/>
      <c r="I45" s="3"/>
    </row>
    <row r="46" spans="2:9" ht="12.75">
      <c r="B46" s="3"/>
      <c r="C46" s="3"/>
      <c r="D46" s="3"/>
      <c r="E46" s="3"/>
      <c r="F46" s="3"/>
      <c r="G46" s="3"/>
      <c r="H46" s="3"/>
      <c r="I46" s="3"/>
    </row>
    <row r="47" spans="2:9" ht="12.75">
      <c r="B47" s="3"/>
      <c r="C47" s="3"/>
      <c r="D47" s="3"/>
      <c r="E47" s="3"/>
      <c r="F47" s="3"/>
      <c r="G47" s="3"/>
      <c r="H47" s="3"/>
      <c r="I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</sheetData>
  <sheetProtection/>
  <mergeCells count="8">
    <mergeCell ref="H4:H5"/>
    <mergeCell ref="I4:I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Ward</dc:creator>
  <cp:keywords/>
  <dc:description/>
  <cp:lastModifiedBy>Tony Ward</cp:lastModifiedBy>
  <cp:lastPrinted>2019-03-12T12:04:15Z</cp:lastPrinted>
  <dcterms:created xsi:type="dcterms:W3CDTF">1996-10-14T23:33:28Z</dcterms:created>
  <dcterms:modified xsi:type="dcterms:W3CDTF">2021-02-26T17:01:10Z</dcterms:modified>
  <cp:category/>
  <cp:version/>
  <cp:contentType/>
  <cp:contentStatus/>
</cp:coreProperties>
</file>